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drawings/drawing4.xml" ContentType="application/vnd.openxmlformats-officedocument.drawing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drawings/drawing5.xml" ContentType="application/vnd.openxmlformats-officedocument.drawing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drawings/drawing6.xml" ContentType="application/vnd.openxmlformats-officedocument.drawing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astian\Desktop\Saskia Wilmsen\Anhang Springer-Verlag\Anhang II\Wahlversuche mit Bombus terrestris\3 Positionspräferenzen\"/>
    </mc:Choice>
  </mc:AlternateContent>
  <bookViews>
    <workbookView xWindow="240" yWindow="60" windowWidth="20115" windowHeight="8010" tabRatio="861" activeTab="5"/>
  </bookViews>
  <sheets>
    <sheet name="Tibou. vs. Magn. diffus" sheetId="1" r:id="rId1"/>
    <sheet name="Tibou. vs. Tibou. diffus" sheetId="2" r:id="rId2"/>
    <sheet name="Spot-Light Tibou vs. Magn. iL" sheetId="3" r:id="rId3"/>
    <sheet name="Spot-Light Tibou vs. Magn. gL" sheetId="5" r:id="rId4"/>
    <sheet name="Spot-Light Tibou vs. Tibou. iL" sheetId="4" r:id="rId5"/>
    <sheet name="Spot-Light Tibou vs. Tibou. gL" sheetId="6" r:id="rId6"/>
  </sheets>
  <calcPr calcId="162913"/>
</workbook>
</file>

<file path=xl/calcChain.xml><?xml version="1.0" encoding="utf-8"?>
<calcChain xmlns="http://schemas.openxmlformats.org/spreadsheetml/2006/main">
  <c r="K21" i="6" l="1"/>
  <c r="J21" i="6"/>
  <c r="I21" i="6"/>
  <c r="H21" i="6"/>
  <c r="L21" i="6" s="1"/>
  <c r="G21" i="6"/>
  <c r="K20" i="6"/>
  <c r="J20" i="6"/>
  <c r="I20" i="6"/>
  <c r="H20" i="6"/>
  <c r="G20" i="6"/>
  <c r="K19" i="6"/>
  <c r="J19" i="6"/>
  <c r="I19" i="6"/>
  <c r="H19" i="6"/>
  <c r="G19" i="6"/>
  <c r="K18" i="6"/>
  <c r="J18" i="6"/>
  <c r="I18" i="6"/>
  <c r="H18" i="6"/>
  <c r="G18" i="6"/>
  <c r="K17" i="6"/>
  <c r="J17" i="6"/>
  <c r="I17" i="6"/>
  <c r="H17" i="6"/>
  <c r="G17" i="6"/>
  <c r="K16" i="6"/>
  <c r="J16" i="6"/>
  <c r="I16" i="6"/>
  <c r="H16" i="6"/>
  <c r="L16" i="6" s="1"/>
  <c r="G16" i="6"/>
  <c r="K15" i="6"/>
  <c r="J15" i="6"/>
  <c r="I15" i="6"/>
  <c r="H15" i="6"/>
  <c r="G15" i="6"/>
  <c r="K14" i="6"/>
  <c r="J14" i="6"/>
  <c r="I14" i="6"/>
  <c r="H14" i="6"/>
  <c r="G14" i="6"/>
  <c r="K13" i="6"/>
  <c r="J13" i="6"/>
  <c r="I13" i="6"/>
  <c r="H13" i="6"/>
  <c r="L13" i="6" s="1"/>
  <c r="G13" i="6"/>
  <c r="K12" i="6"/>
  <c r="J12" i="6"/>
  <c r="I12" i="6"/>
  <c r="H12" i="6"/>
  <c r="G12" i="6"/>
  <c r="K11" i="6"/>
  <c r="J11" i="6"/>
  <c r="I11" i="6"/>
  <c r="H11" i="6"/>
  <c r="G11" i="6"/>
  <c r="K10" i="6"/>
  <c r="J10" i="6"/>
  <c r="I10" i="6"/>
  <c r="H10" i="6"/>
  <c r="G10" i="6"/>
  <c r="K9" i="6"/>
  <c r="J9" i="6"/>
  <c r="I9" i="6"/>
  <c r="H9" i="6"/>
  <c r="G9" i="6"/>
  <c r="K8" i="6"/>
  <c r="J8" i="6"/>
  <c r="I8" i="6"/>
  <c r="H8" i="6"/>
  <c r="L8" i="6" s="1"/>
  <c r="G8" i="6"/>
  <c r="K7" i="6"/>
  <c r="J7" i="6"/>
  <c r="I7" i="6"/>
  <c r="H7" i="6"/>
  <c r="G7" i="6"/>
  <c r="K6" i="6"/>
  <c r="J6" i="6"/>
  <c r="I6" i="6"/>
  <c r="H6" i="6"/>
  <c r="G6" i="6"/>
  <c r="K5" i="6"/>
  <c r="J5" i="6"/>
  <c r="I5" i="6"/>
  <c r="H5" i="6"/>
  <c r="G5" i="6"/>
  <c r="K4" i="6"/>
  <c r="J4" i="6"/>
  <c r="I4" i="6"/>
  <c r="H4" i="6"/>
  <c r="G4" i="6"/>
  <c r="K3" i="6"/>
  <c r="J3" i="6"/>
  <c r="I3" i="6"/>
  <c r="H3" i="6"/>
  <c r="G3" i="6"/>
  <c r="K2" i="6"/>
  <c r="K25" i="6" s="1"/>
  <c r="R7" i="6" s="1"/>
  <c r="J2" i="6"/>
  <c r="I2" i="6"/>
  <c r="H2" i="6"/>
  <c r="G2" i="6"/>
  <c r="R2" i="6"/>
  <c r="R6" i="6" s="1"/>
  <c r="Q2" i="6"/>
  <c r="Q6" i="6" s="1"/>
  <c r="P2" i="6"/>
  <c r="P6" i="6" s="1"/>
  <c r="O2" i="6"/>
  <c r="O6" i="6" s="1"/>
  <c r="K21" i="4"/>
  <c r="J21" i="4"/>
  <c r="I21" i="4"/>
  <c r="H21" i="4"/>
  <c r="L21" i="4" s="1"/>
  <c r="G21" i="4"/>
  <c r="K20" i="4"/>
  <c r="J20" i="4"/>
  <c r="I20" i="4"/>
  <c r="H20" i="4"/>
  <c r="G20" i="4"/>
  <c r="K19" i="4"/>
  <c r="J19" i="4"/>
  <c r="I19" i="4"/>
  <c r="H19" i="4"/>
  <c r="G19" i="4"/>
  <c r="K18" i="4"/>
  <c r="J18" i="4"/>
  <c r="I18" i="4"/>
  <c r="H18" i="4"/>
  <c r="G18" i="4"/>
  <c r="K17" i="4"/>
  <c r="J17" i="4"/>
  <c r="I17" i="4"/>
  <c r="H17" i="4"/>
  <c r="G17" i="4"/>
  <c r="K16" i="4"/>
  <c r="J16" i="4"/>
  <c r="I16" i="4"/>
  <c r="H16" i="4"/>
  <c r="G16" i="4"/>
  <c r="K15" i="4"/>
  <c r="J15" i="4"/>
  <c r="I15" i="4"/>
  <c r="H15" i="4"/>
  <c r="G15" i="4"/>
  <c r="K14" i="4"/>
  <c r="J14" i="4"/>
  <c r="I14" i="4"/>
  <c r="H14" i="4"/>
  <c r="G14" i="4"/>
  <c r="K13" i="4"/>
  <c r="J13" i="4"/>
  <c r="I13" i="4"/>
  <c r="H13" i="4"/>
  <c r="L13" i="4" s="1"/>
  <c r="G13" i="4"/>
  <c r="K12" i="4"/>
  <c r="J12" i="4"/>
  <c r="I12" i="4"/>
  <c r="H12" i="4"/>
  <c r="G12" i="4"/>
  <c r="K11" i="4"/>
  <c r="J11" i="4"/>
  <c r="I11" i="4"/>
  <c r="H11" i="4"/>
  <c r="G11" i="4"/>
  <c r="K10" i="4"/>
  <c r="J10" i="4"/>
  <c r="I10" i="4"/>
  <c r="H10" i="4"/>
  <c r="G10" i="4"/>
  <c r="K9" i="4"/>
  <c r="J9" i="4"/>
  <c r="I9" i="4"/>
  <c r="H9" i="4"/>
  <c r="G9" i="4"/>
  <c r="K8" i="4"/>
  <c r="J8" i="4"/>
  <c r="I8" i="4"/>
  <c r="H8" i="4"/>
  <c r="G8" i="4"/>
  <c r="K7" i="4"/>
  <c r="J7" i="4"/>
  <c r="I7" i="4"/>
  <c r="H7" i="4"/>
  <c r="G7" i="4"/>
  <c r="K6" i="4"/>
  <c r="J6" i="4"/>
  <c r="I6" i="4"/>
  <c r="H6" i="4"/>
  <c r="G6" i="4"/>
  <c r="K5" i="4"/>
  <c r="J5" i="4"/>
  <c r="I5" i="4"/>
  <c r="H5" i="4"/>
  <c r="L5" i="4" s="1"/>
  <c r="G5" i="4"/>
  <c r="K4" i="4"/>
  <c r="J4" i="4"/>
  <c r="I4" i="4"/>
  <c r="H4" i="4"/>
  <c r="G4" i="4"/>
  <c r="K3" i="4"/>
  <c r="J3" i="4"/>
  <c r="I3" i="4"/>
  <c r="H3" i="4"/>
  <c r="G3" i="4"/>
  <c r="K2" i="4"/>
  <c r="J2" i="4"/>
  <c r="I2" i="4"/>
  <c r="H2" i="4"/>
  <c r="G2" i="4"/>
  <c r="R2" i="4"/>
  <c r="R6" i="4" s="1"/>
  <c r="Q2" i="4"/>
  <c r="Q6" i="4" s="1"/>
  <c r="P2" i="4"/>
  <c r="P6" i="4" s="1"/>
  <c r="O2" i="4"/>
  <c r="O6" i="4" s="1"/>
  <c r="K21" i="5"/>
  <c r="J21" i="5"/>
  <c r="I21" i="5"/>
  <c r="H21" i="5"/>
  <c r="G21" i="5"/>
  <c r="K20" i="5"/>
  <c r="J20" i="5"/>
  <c r="I20" i="5"/>
  <c r="H20" i="5"/>
  <c r="G20" i="5"/>
  <c r="K19" i="5"/>
  <c r="J19" i="5"/>
  <c r="I19" i="5"/>
  <c r="H19" i="5"/>
  <c r="G19" i="5"/>
  <c r="K18" i="5"/>
  <c r="J18" i="5"/>
  <c r="I18" i="5"/>
  <c r="H18" i="5"/>
  <c r="G18" i="5"/>
  <c r="K17" i="5"/>
  <c r="J17" i="5"/>
  <c r="I17" i="5"/>
  <c r="H17" i="5"/>
  <c r="G17" i="5"/>
  <c r="K16" i="5"/>
  <c r="J16" i="5"/>
  <c r="I16" i="5"/>
  <c r="H16" i="5"/>
  <c r="L16" i="5" s="1"/>
  <c r="G16" i="5"/>
  <c r="K15" i="5"/>
  <c r="J15" i="5"/>
  <c r="I15" i="5"/>
  <c r="H15" i="5"/>
  <c r="G15" i="5"/>
  <c r="K14" i="5"/>
  <c r="J14" i="5"/>
  <c r="I14" i="5"/>
  <c r="H14" i="5"/>
  <c r="G14" i="5"/>
  <c r="K13" i="5"/>
  <c r="J13" i="5"/>
  <c r="I13" i="5"/>
  <c r="H13" i="5"/>
  <c r="G13" i="5"/>
  <c r="K12" i="5"/>
  <c r="J12" i="5"/>
  <c r="I12" i="5"/>
  <c r="H12" i="5"/>
  <c r="G12" i="5"/>
  <c r="K11" i="5"/>
  <c r="J11" i="5"/>
  <c r="I11" i="5"/>
  <c r="H11" i="5"/>
  <c r="G11" i="5"/>
  <c r="K10" i="5"/>
  <c r="J10" i="5"/>
  <c r="I10" i="5"/>
  <c r="H10" i="5"/>
  <c r="G10" i="5"/>
  <c r="K9" i="5"/>
  <c r="J9" i="5"/>
  <c r="I9" i="5"/>
  <c r="H9" i="5"/>
  <c r="G9" i="5"/>
  <c r="K8" i="5"/>
  <c r="J8" i="5"/>
  <c r="I8" i="5"/>
  <c r="H8" i="5"/>
  <c r="L8" i="5" s="1"/>
  <c r="G8" i="5"/>
  <c r="K7" i="5"/>
  <c r="J7" i="5"/>
  <c r="I7" i="5"/>
  <c r="H7" i="5"/>
  <c r="G7" i="5"/>
  <c r="K6" i="5"/>
  <c r="J6" i="5"/>
  <c r="I6" i="5"/>
  <c r="H6" i="5"/>
  <c r="G6" i="5"/>
  <c r="K5" i="5"/>
  <c r="J5" i="5"/>
  <c r="I5" i="5"/>
  <c r="H5" i="5"/>
  <c r="G5" i="5"/>
  <c r="K4" i="5"/>
  <c r="J4" i="5"/>
  <c r="I4" i="5"/>
  <c r="H4" i="5"/>
  <c r="G4" i="5"/>
  <c r="K3" i="5"/>
  <c r="J3" i="5"/>
  <c r="I3" i="5"/>
  <c r="H3" i="5"/>
  <c r="G3" i="5"/>
  <c r="K2" i="5"/>
  <c r="J2" i="5"/>
  <c r="I2" i="5"/>
  <c r="H2" i="5"/>
  <c r="G2" i="5"/>
  <c r="R2" i="5"/>
  <c r="R6" i="5" s="1"/>
  <c r="Q2" i="5"/>
  <c r="Q6" i="5" s="1"/>
  <c r="P2" i="5"/>
  <c r="P6" i="5" s="1"/>
  <c r="O2" i="5"/>
  <c r="O6" i="5" s="1"/>
  <c r="K21" i="3"/>
  <c r="J21" i="3"/>
  <c r="I21" i="3"/>
  <c r="H21" i="3"/>
  <c r="G21" i="3"/>
  <c r="K20" i="3"/>
  <c r="J20" i="3"/>
  <c r="I20" i="3"/>
  <c r="H20" i="3"/>
  <c r="G20" i="3"/>
  <c r="K19" i="3"/>
  <c r="J19" i="3"/>
  <c r="I19" i="3"/>
  <c r="H19" i="3"/>
  <c r="G19" i="3"/>
  <c r="K18" i="3"/>
  <c r="J18" i="3"/>
  <c r="I18" i="3"/>
  <c r="H18" i="3"/>
  <c r="G18" i="3"/>
  <c r="K17" i="3"/>
  <c r="J17" i="3"/>
  <c r="I17" i="3"/>
  <c r="H17" i="3"/>
  <c r="L17" i="3" s="1"/>
  <c r="G17" i="3"/>
  <c r="K16" i="3"/>
  <c r="J16" i="3"/>
  <c r="I16" i="3"/>
  <c r="H16" i="3"/>
  <c r="G16" i="3"/>
  <c r="K15" i="3"/>
  <c r="J15" i="3"/>
  <c r="I15" i="3"/>
  <c r="H15" i="3"/>
  <c r="G15" i="3"/>
  <c r="K14" i="3"/>
  <c r="J14" i="3"/>
  <c r="I14" i="3"/>
  <c r="H14" i="3"/>
  <c r="G14" i="3"/>
  <c r="K13" i="3"/>
  <c r="J13" i="3"/>
  <c r="I13" i="3"/>
  <c r="H13" i="3"/>
  <c r="G13" i="3"/>
  <c r="K12" i="3"/>
  <c r="J12" i="3"/>
  <c r="I12" i="3"/>
  <c r="H12" i="3"/>
  <c r="G12" i="3"/>
  <c r="K11" i="3"/>
  <c r="J11" i="3"/>
  <c r="I11" i="3"/>
  <c r="H11" i="3"/>
  <c r="G11" i="3"/>
  <c r="K10" i="3"/>
  <c r="J10" i="3"/>
  <c r="I10" i="3"/>
  <c r="H10" i="3"/>
  <c r="G10" i="3"/>
  <c r="K9" i="3"/>
  <c r="J9" i="3"/>
  <c r="I9" i="3"/>
  <c r="H9" i="3"/>
  <c r="L9" i="3" s="1"/>
  <c r="G9" i="3"/>
  <c r="K8" i="3"/>
  <c r="J8" i="3"/>
  <c r="I8" i="3"/>
  <c r="H8" i="3"/>
  <c r="G8" i="3"/>
  <c r="K7" i="3"/>
  <c r="J7" i="3"/>
  <c r="I7" i="3"/>
  <c r="H7" i="3"/>
  <c r="G7" i="3"/>
  <c r="K6" i="3"/>
  <c r="J6" i="3"/>
  <c r="I6" i="3"/>
  <c r="H6" i="3"/>
  <c r="G6" i="3"/>
  <c r="K5" i="3"/>
  <c r="J5" i="3"/>
  <c r="I5" i="3"/>
  <c r="H5" i="3"/>
  <c r="G5" i="3"/>
  <c r="K4" i="3"/>
  <c r="J4" i="3"/>
  <c r="I4" i="3"/>
  <c r="H4" i="3"/>
  <c r="G4" i="3"/>
  <c r="K3" i="3"/>
  <c r="J3" i="3"/>
  <c r="I3" i="3"/>
  <c r="H3" i="3"/>
  <c r="G3" i="3"/>
  <c r="K2" i="3"/>
  <c r="J2" i="3"/>
  <c r="I2" i="3"/>
  <c r="H2" i="3"/>
  <c r="G2" i="3"/>
  <c r="R2" i="3"/>
  <c r="R6" i="3" s="1"/>
  <c r="Q2" i="3"/>
  <c r="Q6" i="3" s="1"/>
  <c r="P2" i="3"/>
  <c r="P6" i="3" s="1"/>
  <c r="O2" i="3"/>
  <c r="O6" i="3" s="1"/>
  <c r="K21" i="2"/>
  <c r="J21" i="2"/>
  <c r="I21" i="2"/>
  <c r="H21" i="2"/>
  <c r="G21" i="2"/>
  <c r="K20" i="2"/>
  <c r="J20" i="2"/>
  <c r="I20" i="2"/>
  <c r="H20" i="2"/>
  <c r="G20" i="2"/>
  <c r="K19" i="2"/>
  <c r="J19" i="2"/>
  <c r="I19" i="2"/>
  <c r="H19" i="2"/>
  <c r="G19" i="2"/>
  <c r="K18" i="2"/>
  <c r="J18" i="2"/>
  <c r="I18" i="2"/>
  <c r="H18" i="2"/>
  <c r="G18" i="2"/>
  <c r="K17" i="2"/>
  <c r="J17" i="2"/>
  <c r="I17" i="2"/>
  <c r="H17" i="2"/>
  <c r="L17" i="2" s="1"/>
  <c r="G17" i="2"/>
  <c r="K16" i="2"/>
  <c r="J16" i="2"/>
  <c r="I16" i="2"/>
  <c r="H16" i="2"/>
  <c r="G16" i="2"/>
  <c r="K15" i="2"/>
  <c r="J15" i="2"/>
  <c r="I15" i="2"/>
  <c r="H15" i="2"/>
  <c r="G15" i="2"/>
  <c r="K14" i="2"/>
  <c r="J14" i="2"/>
  <c r="I14" i="2"/>
  <c r="H14" i="2"/>
  <c r="G14" i="2"/>
  <c r="K13" i="2"/>
  <c r="J13" i="2"/>
  <c r="I13" i="2"/>
  <c r="H13" i="2"/>
  <c r="G13" i="2"/>
  <c r="K12" i="2"/>
  <c r="J12" i="2"/>
  <c r="I12" i="2"/>
  <c r="H12" i="2"/>
  <c r="G12" i="2"/>
  <c r="K11" i="2"/>
  <c r="J11" i="2"/>
  <c r="I11" i="2"/>
  <c r="H11" i="2"/>
  <c r="G11" i="2"/>
  <c r="K10" i="2"/>
  <c r="J10" i="2"/>
  <c r="I10" i="2"/>
  <c r="H10" i="2"/>
  <c r="G10" i="2"/>
  <c r="K9" i="2"/>
  <c r="J9" i="2"/>
  <c r="I9" i="2"/>
  <c r="H9" i="2"/>
  <c r="L9" i="2" s="1"/>
  <c r="G9" i="2"/>
  <c r="K8" i="2"/>
  <c r="J8" i="2"/>
  <c r="I8" i="2"/>
  <c r="H8" i="2"/>
  <c r="G8" i="2"/>
  <c r="K7" i="2"/>
  <c r="J7" i="2"/>
  <c r="I7" i="2"/>
  <c r="H7" i="2"/>
  <c r="G7" i="2"/>
  <c r="K6" i="2"/>
  <c r="J6" i="2"/>
  <c r="I6" i="2"/>
  <c r="H6" i="2"/>
  <c r="G6" i="2"/>
  <c r="K5" i="2"/>
  <c r="J5" i="2"/>
  <c r="I5" i="2"/>
  <c r="H5" i="2"/>
  <c r="G5" i="2"/>
  <c r="K4" i="2"/>
  <c r="J4" i="2"/>
  <c r="I4" i="2"/>
  <c r="H4" i="2"/>
  <c r="G4" i="2"/>
  <c r="K3" i="2"/>
  <c r="J3" i="2"/>
  <c r="I3" i="2"/>
  <c r="H3" i="2"/>
  <c r="G3" i="2"/>
  <c r="K2" i="2"/>
  <c r="J2" i="2"/>
  <c r="I2" i="2"/>
  <c r="H2" i="2"/>
  <c r="G2" i="2"/>
  <c r="R2" i="2"/>
  <c r="R6" i="2" s="1"/>
  <c r="Q2" i="2"/>
  <c r="Q6" i="2" s="1"/>
  <c r="P2" i="2"/>
  <c r="P6" i="2" s="1"/>
  <c r="O2" i="2"/>
  <c r="O6" i="2" s="1"/>
  <c r="R6" i="1"/>
  <c r="P2" i="1"/>
  <c r="P6" i="1" s="1"/>
  <c r="Q2" i="1"/>
  <c r="Q6" i="1" s="1"/>
  <c r="R2" i="1"/>
  <c r="O2" i="1"/>
  <c r="O6" i="1" s="1"/>
  <c r="K21" i="1"/>
  <c r="K20" i="1"/>
  <c r="K19" i="1"/>
  <c r="K18" i="1"/>
  <c r="K17" i="1"/>
  <c r="K16" i="1"/>
  <c r="K15" i="1"/>
  <c r="K14" i="1"/>
  <c r="K13" i="1"/>
  <c r="K12" i="1"/>
  <c r="K11" i="1"/>
  <c r="K10" i="1"/>
  <c r="K9" i="1"/>
  <c r="K8" i="1"/>
  <c r="K7" i="1"/>
  <c r="K6" i="1"/>
  <c r="K5" i="1"/>
  <c r="K4" i="1"/>
  <c r="K3" i="1"/>
  <c r="K2" i="1"/>
  <c r="J21" i="1"/>
  <c r="J20" i="1"/>
  <c r="J19" i="1"/>
  <c r="J18" i="1"/>
  <c r="J17" i="1"/>
  <c r="J16" i="1"/>
  <c r="J15" i="1"/>
  <c r="J14" i="1"/>
  <c r="J13" i="1"/>
  <c r="J12" i="1"/>
  <c r="J11" i="1"/>
  <c r="J10" i="1"/>
  <c r="J9" i="1"/>
  <c r="J8" i="1"/>
  <c r="J7" i="1"/>
  <c r="J6" i="1"/>
  <c r="J5" i="1"/>
  <c r="J4" i="1"/>
  <c r="J3" i="1"/>
  <c r="J2" i="1"/>
  <c r="I21" i="1"/>
  <c r="I20" i="1"/>
  <c r="I19" i="1"/>
  <c r="I18" i="1"/>
  <c r="I17" i="1"/>
  <c r="I16" i="1"/>
  <c r="I15" i="1"/>
  <c r="I14" i="1"/>
  <c r="I13" i="1"/>
  <c r="I12" i="1"/>
  <c r="I11" i="1"/>
  <c r="I10" i="1"/>
  <c r="I9" i="1"/>
  <c r="I8" i="1"/>
  <c r="I7" i="1"/>
  <c r="I6" i="1"/>
  <c r="I5" i="1"/>
  <c r="I4" i="1"/>
  <c r="I3" i="1"/>
  <c r="I2" i="1"/>
  <c r="H3" i="1"/>
  <c r="H4" i="1"/>
  <c r="L4" i="1" s="1"/>
  <c r="H5" i="1"/>
  <c r="H6" i="1"/>
  <c r="H7" i="1"/>
  <c r="H8" i="1"/>
  <c r="H9" i="1"/>
  <c r="L9" i="1" s="1"/>
  <c r="H10" i="1"/>
  <c r="L10" i="1" s="1"/>
  <c r="H11" i="1"/>
  <c r="H12" i="1"/>
  <c r="L12" i="1" s="1"/>
  <c r="H13" i="1"/>
  <c r="L13" i="1" s="1"/>
  <c r="H14" i="1"/>
  <c r="L14" i="1" s="1"/>
  <c r="H15" i="1"/>
  <c r="H16" i="1"/>
  <c r="H17" i="1"/>
  <c r="L17" i="1" s="1"/>
  <c r="H18" i="1"/>
  <c r="L18" i="1" s="1"/>
  <c r="H19" i="1"/>
  <c r="H20" i="1"/>
  <c r="L20" i="1" s="1"/>
  <c r="H21" i="1"/>
  <c r="L21" i="1" s="1"/>
  <c r="H2" i="1"/>
  <c r="G3" i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" i="1"/>
  <c r="L16" i="1" l="1"/>
  <c r="L8" i="1"/>
  <c r="K25" i="1"/>
  <c r="R7" i="1" s="1"/>
  <c r="L6" i="4"/>
  <c r="L15" i="1"/>
  <c r="L7" i="1"/>
  <c r="L6" i="1"/>
  <c r="L5" i="1"/>
  <c r="L5" i="5"/>
  <c r="L13" i="5"/>
  <c r="L21" i="5"/>
  <c r="H22" i="2"/>
  <c r="O3" i="2" s="1"/>
  <c r="L10" i="2"/>
  <c r="L18" i="2"/>
  <c r="H22" i="3"/>
  <c r="O3" i="3" s="1"/>
  <c r="L10" i="3"/>
  <c r="L18" i="3"/>
  <c r="L10" i="5"/>
  <c r="L18" i="5"/>
  <c r="H22" i="4"/>
  <c r="O3" i="4" s="1"/>
  <c r="L10" i="4"/>
  <c r="L18" i="4"/>
  <c r="L19" i="1"/>
  <c r="L11" i="1"/>
  <c r="L3" i="1"/>
  <c r="J25" i="1"/>
  <c r="Q7" i="1" s="1"/>
  <c r="L7" i="2"/>
  <c r="L15" i="2"/>
  <c r="L7" i="3"/>
  <c r="L15" i="3"/>
  <c r="L7" i="5"/>
  <c r="L15" i="5"/>
  <c r="I22" i="6"/>
  <c r="P3" i="6" s="1"/>
  <c r="H23" i="1"/>
  <c r="I25" i="1"/>
  <c r="P7" i="1" s="1"/>
  <c r="K23" i="1"/>
  <c r="L12" i="5"/>
  <c r="L20" i="5"/>
  <c r="L9" i="6"/>
  <c r="L17" i="6"/>
  <c r="L6" i="6"/>
  <c r="L14" i="6"/>
  <c r="L3" i="6"/>
  <c r="L11" i="6"/>
  <c r="L19" i="6"/>
  <c r="L5" i="6"/>
  <c r="H22" i="6"/>
  <c r="O3" i="6" s="1"/>
  <c r="L10" i="6"/>
  <c r="L18" i="6"/>
  <c r="I25" i="6"/>
  <c r="P7" i="6" s="1"/>
  <c r="L7" i="6"/>
  <c r="L15" i="6"/>
  <c r="J25" i="6"/>
  <c r="Q7" i="6" s="1"/>
  <c r="L4" i="6"/>
  <c r="L12" i="6"/>
  <c r="L20" i="6"/>
  <c r="L14" i="4"/>
  <c r="L3" i="4"/>
  <c r="L11" i="4"/>
  <c r="L19" i="4"/>
  <c r="L8" i="4"/>
  <c r="L16" i="4"/>
  <c r="J25" i="4"/>
  <c r="Q7" i="4" s="1"/>
  <c r="L7" i="4"/>
  <c r="L15" i="4"/>
  <c r="K25" i="4"/>
  <c r="R7" i="4" s="1"/>
  <c r="L4" i="4"/>
  <c r="L12" i="4"/>
  <c r="L20" i="4"/>
  <c r="I25" i="4"/>
  <c r="P7" i="4" s="1"/>
  <c r="L9" i="4"/>
  <c r="L17" i="4"/>
  <c r="I22" i="4"/>
  <c r="P3" i="4" s="1"/>
  <c r="H22" i="5"/>
  <c r="O3" i="5" s="1"/>
  <c r="J25" i="5"/>
  <c r="Q7" i="5" s="1"/>
  <c r="I25" i="5"/>
  <c r="P7" i="5" s="1"/>
  <c r="L4" i="5"/>
  <c r="K25" i="5"/>
  <c r="R7" i="5" s="1"/>
  <c r="L9" i="5"/>
  <c r="L17" i="5"/>
  <c r="L6" i="5"/>
  <c r="L14" i="5"/>
  <c r="L3" i="5"/>
  <c r="L11" i="5"/>
  <c r="L19" i="5"/>
  <c r="L8" i="3"/>
  <c r="L16" i="3"/>
  <c r="L5" i="3"/>
  <c r="L13" i="3"/>
  <c r="L21" i="3"/>
  <c r="J25" i="3"/>
  <c r="Q7" i="3" s="1"/>
  <c r="L4" i="3"/>
  <c r="L12" i="3"/>
  <c r="L20" i="3"/>
  <c r="I25" i="3"/>
  <c r="P7" i="3" s="1"/>
  <c r="L6" i="3"/>
  <c r="L14" i="3"/>
  <c r="K25" i="3"/>
  <c r="R7" i="3" s="1"/>
  <c r="L3" i="3"/>
  <c r="L11" i="3"/>
  <c r="L19" i="3"/>
  <c r="I25" i="2"/>
  <c r="P7" i="2" s="1"/>
  <c r="L8" i="2"/>
  <c r="L16" i="2"/>
  <c r="L5" i="2"/>
  <c r="L13" i="2"/>
  <c r="L21" i="2"/>
  <c r="J25" i="2"/>
  <c r="Q7" i="2" s="1"/>
  <c r="L4" i="2"/>
  <c r="L12" i="2"/>
  <c r="L20" i="2"/>
  <c r="L6" i="2"/>
  <c r="L14" i="2"/>
  <c r="K25" i="2"/>
  <c r="R7" i="2" s="1"/>
  <c r="L3" i="2"/>
  <c r="L11" i="2"/>
  <c r="L19" i="2"/>
  <c r="J23" i="1"/>
  <c r="I23" i="1"/>
  <c r="H22" i="1"/>
  <c r="O3" i="1" s="1"/>
  <c r="H25" i="1"/>
  <c r="O7" i="1" s="1"/>
  <c r="L2" i="1"/>
  <c r="I22" i="1"/>
  <c r="P3" i="1" s="1"/>
  <c r="K22" i="1"/>
  <c r="R3" i="1" s="1"/>
  <c r="J22" i="1"/>
  <c r="Q3" i="1" s="1"/>
  <c r="J22" i="6"/>
  <c r="Q3" i="6" s="1"/>
  <c r="I23" i="6"/>
  <c r="H25" i="6"/>
  <c r="O7" i="6" s="1"/>
  <c r="K22" i="6"/>
  <c r="R3" i="6" s="1"/>
  <c r="J23" i="6"/>
  <c r="L2" i="6"/>
  <c r="H23" i="6"/>
  <c r="K23" i="6"/>
  <c r="H23" i="4"/>
  <c r="H25" i="4"/>
  <c r="O7" i="4" s="1"/>
  <c r="J22" i="4"/>
  <c r="Q3" i="4" s="1"/>
  <c r="I23" i="4"/>
  <c r="L2" i="4"/>
  <c r="K22" i="4"/>
  <c r="R3" i="4" s="1"/>
  <c r="J23" i="4"/>
  <c r="K23" i="4"/>
  <c r="L2" i="5"/>
  <c r="I22" i="5"/>
  <c r="P3" i="5" s="1"/>
  <c r="H23" i="5"/>
  <c r="H25" i="5"/>
  <c r="O7" i="5" s="1"/>
  <c r="J22" i="5"/>
  <c r="Q3" i="5" s="1"/>
  <c r="I23" i="5"/>
  <c r="K22" i="5"/>
  <c r="R3" i="5" s="1"/>
  <c r="J23" i="5"/>
  <c r="K23" i="5"/>
  <c r="L2" i="3"/>
  <c r="I22" i="3"/>
  <c r="P3" i="3" s="1"/>
  <c r="H23" i="3"/>
  <c r="H25" i="3"/>
  <c r="O7" i="3" s="1"/>
  <c r="J22" i="3"/>
  <c r="Q3" i="3" s="1"/>
  <c r="I23" i="3"/>
  <c r="K22" i="3"/>
  <c r="R3" i="3" s="1"/>
  <c r="J23" i="3"/>
  <c r="K23" i="3"/>
  <c r="I22" i="2"/>
  <c r="P3" i="2" s="1"/>
  <c r="H23" i="2"/>
  <c r="H25" i="2"/>
  <c r="O7" i="2" s="1"/>
  <c r="L2" i="2"/>
  <c r="J22" i="2"/>
  <c r="Q3" i="2" s="1"/>
  <c r="I23" i="2"/>
  <c r="K22" i="2"/>
  <c r="R3" i="2" s="1"/>
  <c r="J23" i="2"/>
  <c r="K23" i="2"/>
  <c r="L22" i="1" l="1"/>
  <c r="L22" i="6"/>
  <c r="K24" i="6" s="1"/>
  <c r="R4" i="6" s="1"/>
  <c r="L22" i="4"/>
  <c r="K24" i="4" s="1"/>
  <c r="R4" i="4" s="1"/>
  <c r="L22" i="5"/>
  <c r="K24" i="5" s="1"/>
  <c r="R4" i="5" s="1"/>
  <c r="J24" i="5"/>
  <c r="Q4" i="5" s="1"/>
  <c r="I24" i="5"/>
  <c r="P4" i="5" s="1"/>
  <c r="H24" i="5"/>
  <c r="O4" i="5" s="1"/>
  <c r="L22" i="3"/>
  <c r="H24" i="3" s="1"/>
  <c r="O4" i="3" s="1"/>
  <c r="L22" i="2"/>
  <c r="H24" i="2" s="1"/>
  <c r="O4" i="2" s="1"/>
  <c r="K24" i="2"/>
  <c r="R4" i="2" s="1"/>
  <c r="I24" i="1"/>
  <c r="P4" i="1" s="1"/>
  <c r="J24" i="1"/>
  <c r="Q4" i="1" s="1"/>
  <c r="J24" i="4"/>
  <c r="Q4" i="4" s="1"/>
  <c r="H24" i="4"/>
  <c r="O4" i="4" s="1"/>
  <c r="I24" i="3" l="1"/>
  <c r="P4" i="3" s="1"/>
  <c r="J24" i="3"/>
  <c r="Q4" i="3" s="1"/>
  <c r="H24" i="1"/>
  <c r="O4" i="1" s="1"/>
  <c r="K24" i="1"/>
  <c r="R4" i="1" s="1"/>
  <c r="H24" i="6"/>
  <c r="O4" i="6" s="1"/>
  <c r="I24" i="6"/>
  <c r="P4" i="6" s="1"/>
  <c r="J24" i="6"/>
  <c r="Q4" i="6" s="1"/>
  <c r="I24" i="4"/>
  <c r="P4" i="4" s="1"/>
  <c r="K24" i="3"/>
  <c r="R4" i="3" s="1"/>
  <c r="I24" i="2"/>
  <c r="P4" i="2" s="1"/>
  <c r="J24" i="2"/>
  <c r="Q4" i="2" s="1"/>
</calcChain>
</file>

<file path=xl/sharedStrings.xml><?xml version="1.0" encoding="utf-8"?>
<sst xmlns="http://schemas.openxmlformats.org/spreadsheetml/2006/main" count="720" uniqueCount="43">
  <si>
    <t>Hummel</t>
  </si>
  <si>
    <t>rechts</t>
  </si>
  <si>
    <t>oben</t>
  </si>
  <si>
    <t>unten</t>
  </si>
  <si>
    <t>links</t>
  </si>
  <si>
    <t>H1</t>
  </si>
  <si>
    <t>H2</t>
  </si>
  <si>
    <t>H3</t>
  </si>
  <si>
    <t>H4</t>
  </si>
  <si>
    <t>H5</t>
  </si>
  <si>
    <t>H6</t>
  </si>
  <si>
    <t>H7</t>
  </si>
  <si>
    <t>H8</t>
  </si>
  <si>
    <t>H9</t>
  </si>
  <si>
    <t>H10</t>
  </si>
  <si>
    <t>H11</t>
  </si>
  <si>
    <t>H12</t>
  </si>
  <si>
    <t>H13</t>
  </si>
  <si>
    <t>H14</t>
  </si>
  <si>
    <t>H15</t>
  </si>
  <si>
    <t>H16</t>
  </si>
  <si>
    <t>H17</t>
  </si>
  <si>
    <t>H18</t>
  </si>
  <si>
    <t>H19</t>
  </si>
  <si>
    <t>H20</t>
  </si>
  <si>
    <t>1. Wahl</t>
  </si>
  <si>
    <t>2. Wahl</t>
  </si>
  <si>
    <t>3. Wahl</t>
  </si>
  <si>
    <t>4. Wahl</t>
  </si>
  <si>
    <t>Oben</t>
  </si>
  <si>
    <t>Links</t>
  </si>
  <si>
    <t>Rechts</t>
  </si>
  <si>
    <t>Unten</t>
  </si>
  <si>
    <t>n</t>
  </si>
  <si>
    <t>Mittelwert</t>
  </si>
  <si>
    <t>StabW.N</t>
  </si>
  <si>
    <t>StabW.N/Wurzel(n)</t>
  </si>
  <si>
    <t>Summe</t>
  </si>
  <si>
    <t>Attrappen-Position</t>
  </si>
  <si>
    <t>Anzahl Landungen [n]</t>
  </si>
  <si>
    <t>Relative Landehäufigkeit</t>
  </si>
  <si>
    <t>Standardfehler</t>
  </si>
  <si>
    <t>© Springer Fachmedien Wiesbaden, 2017, Saskia Wilmsen, Epidermale Mikrostrukturen von Blütenblättern: Einfluss auf spektrale Reflexion und Attraktivität für Hummeln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</si>
</sst>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&quot;n= &quot;0"/>
    <numFmt numFmtId="165" formatCode="0.00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0" fillId="0" borderId="1" xfId="0" applyBorder="1" applyAlignment="1">
      <alignment horizontal="right"/>
    </xf>
    <xf numFmtId="165" fontId="0" fillId="0" borderId="0" xfId="0" applyNumberFormat="1"/>
    <xf numFmtId="2" fontId="0" fillId="0" borderId="1" xfId="0" applyNumberFormat="1" applyBorder="1"/>
    <xf numFmtId="0" fontId="1" fillId="0" borderId="2" xfId="0" applyFont="1" applyBorder="1" applyAlignment="1">
      <alignment horizontal="center"/>
    </xf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right"/>
    </xf>
    <xf numFmtId="164" fontId="1" fillId="0" borderId="1" xfId="0" applyNumberFormat="1" applyFont="1" applyBorder="1" applyAlignment="1">
      <alignment horizontal="center"/>
    </xf>
    <xf numFmtId="0" fontId="0" fillId="0" borderId="2" xfId="0" applyBorder="1"/>
    <xf numFmtId="0" fontId="1" fillId="0" borderId="2" xfId="0" applyFont="1" applyBorder="1" applyAlignment="1">
      <alignment horizontal="right"/>
    </xf>
    <xf numFmtId="0" fontId="1" fillId="0" borderId="0" xfId="0" applyFont="1" applyBorder="1" applyAlignment="1">
      <alignment horizontal="center"/>
    </xf>
    <xf numFmtId="164" fontId="1" fillId="0" borderId="0" xfId="0" applyNumberFormat="1" applyFont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165" fontId="0" fillId="0" borderId="2" xfId="0" applyNumberFormat="1" applyBorder="1"/>
    <xf numFmtId="0" fontId="1" fillId="0" borderId="0" xfId="0" applyFont="1" applyFill="1" applyBorder="1" applyAlignment="1">
      <alignment horizontal="right"/>
    </xf>
    <xf numFmtId="165" fontId="0" fillId="0" borderId="0" xfId="0" applyNumberFormat="1" applyAlignment="1">
      <alignment horizontal="center"/>
    </xf>
    <xf numFmtId="0" fontId="0" fillId="0" borderId="1" xfId="0" applyBorder="1" applyAlignment="1">
      <alignment horizontal="center"/>
    </xf>
    <xf numFmtId="2" fontId="0" fillId="0" borderId="1" xfId="0" applyNumberForma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2" borderId="0" xfId="0" applyFont="1" applyFill="1"/>
  </cellXfs>
  <cellStyles count="1">
    <cellStyle name="Standard" xfId="0" builtinId="0"/>
  </cellStyles>
  <dxfs count="0"/>
  <tableStyles count="0" defaultTableStyle="TableStyleMedium2" defaultPivotStyle="PivotStyleLight16"/>
  <colors>
    <mruColors>
      <color rgb="FFA2ECF4"/>
      <color rgb="FF00B0F5"/>
      <color rgb="FF0E6BDC"/>
      <color rgb="FF1B24A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ln>
              <a:solidFill>
                <a:sysClr val="windowText" lastClr="000000"/>
              </a:solidFill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1B24A5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80AC-4EE0-AE10-4A1DBF142B0C}"/>
              </c:ext>
            </c:extLst>
          </c:dPt>
          <c:dPt>
            <c:idx val="1"/>
            <c:invertIfNegative val="0"/>
            <c:bubble3D val="0"/>
            <c:spPr>
              <a:solidFill>
                <a:srgbClr val="0E6BDC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80AC-4EE0-AE10-4A1DBF142B0C}"/>
              </c:ext>
            </c:extLst>
          </c:dPt>
          <c:dPt>
            <c:idx val="2"/>
            <c:invertIfNegative val="0"/>
            <c:bubble3D val="0"/>
            <c:spPr>
              <a:solidFill>
                <a:srgbClr val="00B0F5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80AC-4EE0-AE10-4A1DBF142B0C}"/>
              </c:ext>
            </c:extLst>
          </c:dPt>
          <c:dPt>
            <c:idx val="3"/>
            <c:invertIfNegative val="0"/>
            <c:bubble3D val="0"/>
            <c:spPr>
              <a:solidFill>
                <a:srgbClr val="A2ECF4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80AC-4EE0-AE10-4A1DBF142B0C}"/>
              </c:ext>
            </c:extLst>
          </c:dPt>
          <c:cat>
            <c:strRef>
              <c:f>'Tibou. vs. Magn. diffus'!$O$6:$R$6</c:f>
              <c:strCache>
                <c:ptCount val="4"/>
                <c:pt idx="0">
                  <c:v>Links</c:v>
                </c:pt>
                <c:pt idx="1">
                  <c:v>Oben</c:v>
                </c:pt>
                <c:pt idx="2">
                  <c:v>Rechts</c:v>
                </c:pt>
                <c:pt idx="3">
                  <c:v>Unten</c:v>
                </c:pt>
              </c:strCache>
            </c:strRef>
          </c:cat>
          <c:val>
            <c:numRef>
              <c:f>'Tibou. vs. Magn. diffus'!$O$7:$R$7</c:f>
              <c:numCache>
                <c:formatCode>General</c:formatCode>
                <c:ptCount val="4"/>
                <c:pt idx="0">
                  <c:v>18</c:v>
                </c:pt>
                <c:pt idx="1">
                  <c:v>21</c:v>
                </c:pt>
                <c:pt idx="2">
                  <c:v>21</c:v>
                </c:pt>
                <c:pt idx="3">
                  <c:v>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80AC-4EE0-AE10-4A1DBF142B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4480384"/>
        <c:axId val="44481920"/>
      </c:barChart>
      <c:catAx>
        <c:axId val="444803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15875"/>
        </c:spPr>
        <c:txPr>
          <a:bodyPr/>
          <a:lstStyle/>
          <a:p>
            <a:pPr>
              <a:defRPr sz="1000" b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44481920"/>
        <c:crosses val="autoZero"/>
        <c:auto val="1"/>
        <c:lblAlgn val="ctr"/>
        <c:lblOffset val="100"/>
        <c:noMultiLvlLbl val="0"/>
      </c:catAx>
      <c:valAx>
        <c:axId val="44481920"/>
        <c:scaling>
          <c:orientation val="minMax"/>
          <c:max val="80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de-DE" sz="1100">
                    <a:latin typeface="Arial" panose="020B0604020202020204" pitchFamily="34" charset="0"/>
                    <a:cs typeface="Arial" panose="020B0604020202020204" pitchFamily="34" charset="0"/>
                  </a:rPr>
                  <a:t>Anzahl</a:t>
                </a:r>
                <a:r>
                  <a:rPr lang="de-DE" sz="1100" baseline="0">
                    <a:latin typeface="Arial" panose="020B0604020202020204" pitchFamily="34" charset="0"/>
                    <a:cs typeface="Arial" panose="020B0604020202020204" pitchFamily="34" charset="0"/>
                  </a:rPr>
                  <a:t> Landungen [n]</a:t>
                </a:r>
                <a:endParaRPr lang="de-DE" sz="1100"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layout/>
          <c:overlay val="0"/>
        </c:title>
        <c:numFmt formatCode="#,##0.0" sourceLinked="0"/>
        <c:majorTickMark val="out"/>
        <c:minorTickMark val="none"/>
        <c:tickLblPos val="nextTo"/>
        <c:spPr>
          <a:ln w="15875"/>
        </c:spPr>
        <c:txPr>
          <a:bodyPr/>
          <a:lstStyle/>
          <a:p>
            <a:pPr>
              <a:defRPr sz="10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4448038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'Spot-Light Tibou vs. Tibou. iL'!$N$3</c:f>
              <c:strCache>
                <c:ptCount val="1"/>
                <c:pt idx="0">
                  <c:v>Relative Landehäufigkeit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1B24A5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935F-4D85-B279-BFB52A7F9E06}"/>
              </c:ext>
            </c:extLst>
          </c:dPt>
          <c:dPt>
            <c:idx val="1"/>
            <c:invertIfNegative val="0"/>
            <c:bubble3D val="0"/>
            <c:spPr>
              <a:solidFill>
                <a:srgbClr val="0E6BDC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935F-4D85-B279-BFB52A7F9E06}"/>
              </c:ext>
            </c:extLst>
          </c:dPt>
          <c:dPt>
            <c:idx val="2"/>
            <c:invertIfNegative val="0"/>
            <c:bubble3D val="0"/>
            <c:spPr>
              <a:solidFill>
                <a:srgbClr val="00B0F5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935F-4D85-B279-BFB52A7F9E06}"/>
              </c:ext>
            </c:extLst>
          </c:dPt>
          <c:dPt>
            <c:idx val="3"/>
            <c:invertIfNegative val="0"/>
            <c:bubble3D val="0"/>
            <c:spPr>
              <a:solidFill>
                <a:srgbClr val="A2ECF4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935F-4D85-B279-BFB52A7F9E06}"/>
              </c:ext>
            </c:extLst>
          </c:dPt>
          <c:errBars>
            <c:errBarType val="both"/>
            <c:errValType val="cust"/>
            <c:noEndCap val="0"/>
            <c:plus>
              <c:numRef>
                <c:f>'Spot-Light Tibou vs. Tibou. iL'!$O$4:$R$4</c:f>
                <c:numCache>
                  <c:formatCode>General</c:formatCode>
                  <c:ptCount val="4"/>
                  <c:pt idx="0">
                    <c:v>8.8564947919591741E-2</c:v>
                  </c:pt>
                  <c:pt idx="1">
                    <c:v>7.4999999999999997E-2</c:v>
                  </c:pt>
                  <c:pt idx="2">
                    <c:v>7.9843597113356549E-2</c:v>
                  </c:pt>
                  <c:pt idx="3">
                    <c:v>8.8564947919591741E-2</c:v>
                  </c:pt>
                </c:numCache>
              </c:numRef>
            </c:plus>
            <c:minus>
              <c:numRef>
                <c:f>'Spot-Light Tibou vs. Tibou. iL'!$O$4:$R$4</c:f>
                <c:numCache>
                  <c:formatCode>General</c:formatCode>
                  <c:ptCount val="4"/>
                  <c:pt idx="0">
                    <c:v>8.8564947919591741E-2</c:v>
                  </c:pt>
                  <c:pt idx="1">
                    <c:v>7.4999999999999997E-2</c:v>
                  </c:pt>
                  <c:pt idx="2">
                    <c:v>7.9843597113356549E-2</c:v>
                  </c:pt>
                  <c:pt idx="3">
                    <c:v>8.8564947919591741E-2</c:v>
                  </c:pt>
                </c:numCache>
              </c:numRef>
            </c:minus>
          </c:errBars>
          <c:cat>
            <c:strRef>
              <c:f>'Spot-Light Tibou vs. Tibou. iL'!$O$2:$R$2</c:f>
              <c:strCache>
                <c:ptCount val="4"/>
                <c:pt idx="0">
                  <c:v>Links</c:v>
                </c:pt>
                <c:pt idx="1">
                  <c:v>Oben</c:v>
                </c:pt>
                <c:pt idx="2">
                  <c:v>Rechts</c:v>
                </c:pt>
                <c:pt idx="3">
                  <c:v>Unten</c:v>
                </c:pt>
              </c:strCache>
            </c:strRef>
          </c:cat>
          <c:val>
            <c:numRef>
              <c:f>'Spot-Light Tibou vs. Tibou. iL'!$O$3:$R$3</c:f>
              <c:numCache>
                <c:formatCode>0.00</c:formatCode>
                <c:ptCount val="4"/>
                <c:pt idx="0">
                  <c:v>1.1499999999999999</c:v>
                </c:pt>
                <c:pt idx="1">
                  <c:v>0.5</c:v>
                </c:pt>
                <c:pt idx="2">
                  <c:v>0.7</c:v>
                </c:pt>
                <c:pt idx="3">
                  <c:v>1.65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935F-4D85-B279-BFB52A7F9E0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7791872"/>
        <c:axId val="87797760"/>
      </c:barChart>
      <c:catAx>
        <c:axId val="877918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15875"/>
        </c:spPr>
        <c:txPr>
          <a:bodyPr/>
          <a:lstStyle/>
          <a:p>
            <a:pPr>
              <a:defRPr sz="1000" b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87797760"/>
        <c:crosses val="autoZero"/>
        <c:auto val="1"/>
        <c:lblAlgn val="ctr"/>
        <c:lblOffset val="100"/>
        <c:noMultiLvlLbl val="0"/>
      </c:catAx>
      <c:valAx>
        <c:axId val="87797760"/>
        <c:scaling>
          <c:orientation val="minMax"/>
          <c:max val="4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de-DE" sz="1100">
                    <a:latin typeface="Arial" panose="020B0604020202020204" pitchFamily="34" charset="0"/>
                    <a:cs typeface="Arial" panose="020B0604020202020204" pitchFamily="34" charset="0"/>
                  </a:rPr>
                  <a:t>Relative Landehäufigkeit</a:t>
                </a:r>
              </a:p>
            </c:rich>
          </c:tx>
          <c:layout/>
          <c:overlay val="0"/>
        </c:title>
        <c:numFmt formatCode="#,##0.0" sourceLinked="0"/>
        <c:majorTickMark val="out"/>
        <c:minorTickMark val="none"/>
        <c:tickLblPos val="nextTo"/>
        <c:spPr>
          <a:ln w="15875"/>
        </c:spPr>
        <c:txPr>
          <a:bodyPr/>
          <a:lstStyle/>
          <a:p>
            <a:pPr>
              <a:defRPr sz="10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87791872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ln>
              <a:solidFill>
                <a:sysClr val="windowText" lastClr="000000"/>
              </a:solidFill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1B24A5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E172-40C9-860C-29853CE268E9}"/>
              </c:ext>
            </c:extLst>
          </c:dPt>
          <c:dPt>
            <c:idx val="1"/>
            <c:invertIfNegative val="0"/>
            <c:bubble3D val="0"/>
            <c:spPr>
              <a:solidFill>
                <a:srgbClr val="0E6BDC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E172-40C9-860C-29853CE268E9}"/>
              </c:ext>
            </c:extLst>
          </c:dPt>
          <c:dPt>
            <c:idx val="2"/>
            <c:invertIfNegative val="0"/>
            <c:bubble3D val="0"/>
            <c:spPr>
              <a:solidFill>
                <a:srgbClr val="00B0F5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E172-40C9-860C-29853CE268E9}"/>
              </c:ext>
            </c:extLst>
          </c:dPt>
          <c:dPt>
            <c:idx val="3"/>
            <c:invertIfNegative val="0"/>
            <c:bubble3D val="0"/>
            <c:spPr>
              <a:solidFill>
                <a:srgbClr val="A2ECF4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E172-40C9-860C-29853CE268E9}"/>
              </c:ext>
            </c:extLst>
          </c:dPt>
          <c:cat>
            <c:strRef>
              <c:f>'Spot-Light Tibou vs. Tibou. gL'!$O$6:$R$6</c:f>
              <c:strCache>
                <c:ptCount val="4"/>
                <c:pt idx="0">
                  <c:v>Links</c:v>
                </c:pt>
                <c:pt idx="1">
                  <c:v>Oben</c:v>
                </c:pt>
                <c:pt idx="2">
                  <c:v>Rechts</c:v>
                </c:pt>
                <c:pt idx="3">
                  <c:v>Unten</c:v>
                </c:pt>
              </c:strCache>
            </c:strRef>
          </c:cat>
          <c:val>
            <c:numRef>
              <c:f>'Spot-Light Tibou vs. Tibou. gL'!$O$7:$R$7</c:f>
              <c:numCache>
                <c:formatCode>General</c:formatCode>
                <c:ptCount val="4"/>
                <c:pt idx="0">
                  <c:v>8</c:v>
                </c:pt>
                <c:pt idx="1">
                  <c:v>15</c:v>
                </c:pt>
                <c:pt idx="2">
                  <c:v>32</c:v>
                </c:pt>
                <c:pt idx="3">
                  <c:v>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E172-40C9-860C-29853CE268E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3160960"/>
        <c:axId val="93162496"/>
      </c:barChart>
      <c:catAx>
        <c:axId val="931609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15875"/>
        </c:spPr>
        <c:txPr>
          <a:bodyPr/>
          <a:lstStyle/>
          <a:p>
            <a:pPr>
              <a:defRPr sz="1000" b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93162496"/>
        <c:crosses val="autoZero"/>
        <c:auto val="1"/>
        <c:lblAlgn val="ctr"/>
        <c:lblOffset val="100"/>
        <c:noMultiLvlLbl val="0"/>
      </c:catAx>
      <c:valAx>
        <c:axId val="93162496"/>
        <c:scaling>
          <c:orientation val="minMax"/>
          <c:max val="80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de-DE" sz="1100">
                    <a:latin typeface="Arial" panose="020B0604020202020204" pitchFamily="34" charset="0"/>
                    <a:cs typeface="Arial" panose="020B0604020202020204" pitchFamily="34" charset="0"/>
                  </a:rPr>
                  <a:t>Anzahl</a:t>
                </a:r>
                <a:r>
                  <a:rPr lang="de-DE" sz="1100" baseline="0">
                    <a:latin typeface="Arial" panose="020B0604020202020204" pitchFamily="34" charset="0"/>
                    <a:cs typeface="Arial" panose="020B0604020202020204" pitchFamily="34" charset="0"/>
                  </a:rPr>
                  <a:t> Landungen [n]</a:t>
                </a:r>
                <a:endParaRPr lang="de-DE" sz="1100"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layout/>
          <c:overlay val="0"/>
        </c:title>
        <c:numFmt formatCode="#,##0.0" sourceLinked="0"/>
        <c:majorTickMark val="out"/>
        <c:minorTickMark val="none"/>
        <c:tickLblPos val="nextTo"/>
        <c:spPr>
          <a:ln w="15875"/>
        </c:spPr>
        <c:txPr>
          <a:bodyPr/>
          <a:lstStyle/>
          <a:p>
            <a:pPr>
              <a:defRPr sz="10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9316096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'Spot-Light Tibou vs. Tibou. gL'!$N$3</c:f>
              <c:strCache>
                <c:ptCount val="1"/>
                <c:pt idx="0">
                  <c:v>Relative Landehäufigkeit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1B24A5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B399-43A0-B027-2CA96CCC7518}"/>
              </c:ext>
            </c:extLst>
          </c:dPt>
          <c:dPt>
            <c:idx val="1"/>
            <c:invertIfNegative val="0"/>
            <c:bubble3D val="0"/>
            <c:spPr>
              <a:solidFill>
                <a:srgbClr val="0E6BDC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B399-43A0-B027-2CA96CCC7518}"/>
              </c:ext>
            </c:extLst>
          </c:dPt>
          <c:dPt>
            <c:idx val="2"/>
            <c:invertIfNegative val="0"/>
            <c:bubble3D val="0"/>
            <c:spPr>
              <a:solidFill>
                <a:srgbClr val="00B0F5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B399-43A0-B027-2CA96CCC7518}"/>
              </c:ext>
            </c:extLst>
          </c:dPt>
          <c:dPt>
            <c:idx val="3"/>
            <c:invertIfNegative val="0"/>
            <c:bubble3D val="0"/>
            <c:spPr>
              <a:solidFill>
                <a:srgbClr val="A2ECF4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B399-43A0-B027-2CA96CCC7518}"/>
              </c:ext>
            </c:extLst>
          </c:dPt>
          <c:errBars>
            <c:errBarType val="both"/>
            <c:errValType val="cust"/>
            <c:noEndCap val="0"/>
            <c:plus>
              <c:numRef>
                <c:f>'Spot-Light Tibou vs. Tibou. gL'!$O$4:$R$4</c:f>
                <c:numCache>
                  <c:formatCode>General</c:formatCode>
                  <c:ptCount val="4"/>
                  <c:pt idx="0">
                    <c:v>5.4772255750516606E-2</c:v>
                  </c:pt>
                  <c:pt idx="1">
                    <c:v>8.5695682505013054E-2</c:v>
                  </c:pt>
                  <c:pt idx="2">
                    <c:v>6.5192024052026495E-2</c:v>
                  </c:pt>
                  <c:pt idx="3">
                    <c:v>8.5695682505013054E-2</c:v>
                  </c:pt>
                </c:numCache>
              </c:numRef>
            </c:plus>
            <c:minus>
              <c:numRef>
                <c:f>'Spot-Light Tibou vs. Tibou. gL'!$O$4:$R$4</c:f>
                <c:numCache>
                  <c:formatCode>General</c:formatCode>
                  <c:ptCount val="4"/>
                  <c:pt idx="0">
                    <c:v>5.4772255750516606E-2</c:v>
                  </c:pt>
                  <c:pt idx="1">
                    <c:v>8.5695682505013054E-2</c:v>
                  </c:pt>
                  <c:pt idx="2">
                    <c:v>6.5192024052026495E-2</c:v>
                  </c:pt>
                  <c:pt idx="3">
                    <c:v>8.5695682505013054E-2</c:v>
                  </c:pt>
                </c:numCache>
              </c:numRef>
            </c:minus>
          </c:errBars>
          <c:cat>
            <c:strRef>
              <c:f>'Spot-Light Tibou vs. Tibou. gL'!$O$2:$R$2</c:f>
              <c:strCache>
                <c:ptCount val="4"/>
                <c:pt idx="0">
                  <c:v>Links</c:v>
                </c:pt>
                <c:pt idx="1">
                  <c:v>Oben</c:v>
                </c:pt>
                <c:pt idx="2">
                  <c:v>Rechts</c:v>
                </c:pt>
                <c:pt idx="3">
                  <c:v>Unten</c:v>
                </c:pt>
              </c:strCache>
            </c:strRef>
          </c:cat>
          <c:val>
            <c:numRef>
              <c:f>'Spot-Light Tibou vs. Tibou. gL'!$O$3:$R$3</c:f>
              <c:numCache>
                <c:formatCode>0.00</c:formatCode>
                <c:ptCount val="4"/>
                <c:pt idx="0">
                  <c:v>0.4</c:v>
                </c:pt>
                <c:pt idx="1">
                  <c:v>0.75</c:v>
                </c:pt>
                <c:pt idx="2">
                  <c:v>1.6</c:v>
                </c:pt>
                <c:pt idx="3">
                  <c:v>1.25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B399-43A0-B027-2CA96CCC75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3217536"/>
        <c:axId val="93219072"/>
      </c:barChart>
      <c:catAx>
        <c:axId val="932175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15875"/>
        </c:spPr>
        <c:txPr>
          <a:bodyPr/>
          <a:lstStyle/>
          <a:p>
            <a:pPr>
              <a:defRPr sz="1000" b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93219072"/>
        <c:crosses val="autoZero"/>
        <c:auto val="1"/>
        <c:lblAlgn val="ctr"/>
        <c:lblOffset val="100"/>
        <c:noMultiLvlLbl val="0"/>
      </c:catAx>
      <c:valAx>
        <c:axId val="93219072"/>
        <c:scaling>
          <c:orientation val="minMax"/>
          <c:max val="4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de-DE" sz="1100">
                    <a:latin typeface="Arial" panose="020B0604020202020204" pitchFamily="34" charset="0"/>
                    <a:cs typeface="Arial" panose="020B0604020202020204" pitchFamily="34" charset="0"/>
                  </a:rPr>
                  <a:t>Relative Landehäufigkeit</a:t>
                </a:r>
              </a:p>
            </c:rich>
          </c:tx>
          <c:layout/>
          <c:overlay val="0"/>
        </c:title>
        <c:numFmt formatCode="#,##0.0" sourceLinked="0"/>
        <c:majorTickMark val="out"/>
        <c:minorTickMark val="none"/>
        <c:tickLblPos val="nextTo"/>
        <c:spPr>
          <a:ln w="15875"/>
        </c:spPr>
        <c:txPr>
          <a:bodyPr/>
          <a:lstStyle/>
          <a:p>
            <a:pPr>
              <a:defRPr sz="10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93217536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'Tibou. vs. Magn. diffus'!$N$3</c:f>
              <c:strCache>
                <c:ptCount val="1"/>
                <c:pt idx="0">
                  <c:v>Relative Landehäufigkeit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1B24A5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28F2-40AC-803F-088A2E75F7A2}"/>
              </c:ext>
            </c:extLst>
          </c:dPt>
          <c:dPt>
            <c:idx val="1"/>
            <c:invertIfNegative val="0"/>
            <c:bubble3D val="0"/>
            <c:spPr>
              <a:solidFill>
                <a:srgbClr val="0E6BDC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28F2-40AC-803F-088A2E75F7A2}"/>
              </c:ext>
            </c:extLst>
          </c:dPt>
          <c:dPt>
            <c:idx val="2"/>
            <c:invertIfNegative val="0"/>
            <c:bubble3D val="0"/>
            <c:spPr>
              <a:solidFill>
                <a:srgbClr val="00B0F5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28F2-40AC-803F-088A2E75F7A2}"/>
              </c:ext>
            </c:extLst>
          </c:dPt>
          <c:dPt>
            <c:idx val="3"/>
            <c:invertIfNegative val="0"/>
            <c:bubble3D val="0"/>
            <c:spPr>
              <a:solidFill>
                <a:srgbClr val="A2ECF4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28F2-40AC-803F-088A2E75F7A2}"/>
              </c:ext>
            </c:extLst>
          </c:dPt>
          <c:errBars>
            <c:errBarType val="both"/>
            <c:errValType val="cust"/>
            <c:noEndCap val="0"/>
            <c:plus>
              <c:numRef>
                <c:f>'Tibou. vs. Magn. diffus'!$O$4:$R$4</c:f>
                <c:numCache>
                  <c:formatCode>General</c:formatCode>
                  <c:ptCount val="4"/>
                  <c:pt idx="0">
                    <c:v>7.8262379212492628E-2</c:v>
                  </c:pt>
                  <c:pt idx="1">
                    <c:v>8.99652710772329E-2</c:v>
                  </c:pt>
                  <c:pt idx="2">
                    <c:v>0.1029259442511945</c:v>
                  </c:pt>
                  <c:pt idx="3">
                    <c:v>9.9999999999999992E-2</c:v>
                  </c:pt>
                </c:numCache>
              </c:numRef>
            </c:plus>
            <c:minus>
              <c:numRef>
                <c:f>'Tibou. vs. Magn. diffus'!$O$4:$R$4</c:f>
                <c:numCache>
                  <c:formatCode>General</c:formatCode>
                  <c:ptCount val="4"/>
                  <c:pt idx="0">
                    <c:v>7.8262379212492628E-2</c:v>
                  </c:pt>
                  <c:pt idx="1">
                    <c:v>8.99652710772329E-2</c:v>
                  </c:pt>
                  <c:pt idx="2">
                    <c:v>0.1029259442511945</c:v>
                  </c:pt>
                  <c:pt idx="3">
                    <c:v>9.9999999999999992E-2</c:v>
                  </c:pt>
                </c:numCache>
              </c:numRef>
            </c:minus>
          </c:errBars>
          <c:cat>
            <c:strRef>
              <c:f>'Tibou. vs. Magn. diffus'!$O$2:$R$2</c:f>
              <c:strCache>
                <c:ptCount val="4"/>
                <c:pt idx="0">
                  <c:v>Links</c:v>
                </c:pt>
                <c:pt idx="1">
                  <c:v>Oben</c:v>
                </c:pt>
                <c:pt idx="2">
                  <c:v>Rechts</c:v>
                </c:pt>
                <c:pt idx="3">
                  <c:v>Unten</c:v>
                </c:pt>
              </c:strCache>
            </c:strRef>
          </c:cat>
          <c:val>
            <c:numRef>
              <c:f>'Tibou. vs. Magn. diffus'!$O$3:$R$3</c:f>
              <c:numCache>
                <c:formatCode>0.00</c:formatCode>
                <c:ptCount val="4"/>
                <c:pt idx="0">
                  <c:v>0.9</c:v>
                </c:pt>
                <c:pt idx="1">
                  <c:v>1.05</c:v>
                </c:pt>
                <c:pt idx="2">
                  <c:v>1.05</c:v>
                </c:pt>
                <c:pt idx="3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28F2-40AC-803F-088A2E75F7A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5747712"/>
        <c:axId val="55749248"/>
      </c:barChart>
      <c:catAx>
        <c:axId val="557477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15875"/>
        </c:spPr>
        <c:txPr>
          <a:bodyPr/>
          <a:lstStyle/>
          <a:p>
            <a:pPr>
              <a:defRPr sz="1000" b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55749248"/>
        <c:crosses val="autoZero"/>
        <c:auto val="1"/>
        <c:lblAlgn val="ctr"/>
        <c:lblOffset val="100"/>
        <c:noMultiLvlLbl val="0"/>
      </c:catAx>
      <c:valAx>
        <c:axId val="55749248"/>
        <c:scaling>
          <c:orientation val="minMax"/>
          <c:max val="4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de-DE" sz="1100">
                    <a:latin typeface="Arial" panose="020B0604020202020204" pitchFamily="34" charset="0"/>
                    <a:cs typeface="Arial" panose="020B0604020202020204" pitchFamily="34" charset="0"/>
                  </a:rPr>
                  <a:t>Relative Landehäufigkeit</a:t>
                </a:r>
              </a:p>
            </c:rich>
          </c:tx>
          <c:layout/>
          <c:overlay val="0"/>
        </c:title>
        <c:numFmt formatCode="#,##0.0" sourceLinked="0"/>
        <c:majorTickMark val="out"/>
        <c:minorTickMark val="none"/>
        <c:tickLblPos val="nextTo"/>
        <c:spPr>
          <a:ln w="15875"/>
        </c:spPr>
        <c:txPr>
          <a:bodyPr/>
          <a:lstStyle/>
          <a:p>
            <a:pPr>
              <a:defRPr sz="10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55747712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ln>
              <a:solidFill>
                <a:sysClr val="windowText" lastClr="000000"/>
              </a:solidFill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1B24A5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6AAA-42A9-B961-D06CCF0DB388}"/>
              </c:ext>
            </c:extLst>
          </c:dPt>
          <c:dPt>
            <c:idx val="1"/>
            <c:invertIfNegative val="0"/>
            <c:bubble3D val="0"/>
            <c:spPr>
              <a:solidFill>
                <a:srgbClr val="0E6BDC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6AAA-42A9-B961-D06CCF0DB388}"/>
              </c:ext>
            </c:extLst>
          </c:dPt>
          <c:dPt>
            <c:idx val="2"/>
            <c:invertIfNegative val="0"/>
            <c:bubble3D val="0"/>
            <c:spPr>
              <a:solidFill>
                <a:srgbClr val="00B0F5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6AAA-42A9-B961-D06CCF0DB388}"/>
              </c:ext>
            </c:extLst>
          </c:dPt>
          <c:dPt>
            <c:idx val="3"/>
            <c:invertIfNegative val="0"/>
            <c:bubble3D val="0"/>
            <c:spPr>
              <a:solidFill>
                <a:srgbClr val="A2ECF4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6AAA-42A9-B961-D06CCF0DB388}"/>
              </c:ext>
            </c:extLst>
          </c:dPt>
          <c:cat>
            <c:strRef>
              <c:f>'Tibou. vs. Tibou. diffus'!$O$6:$R$6</c:f>
              <c:strCache>
                <c:ptCount val="4"/>
                <c:pt idx="0">
                  <c:v>Links</c:v>
                </c:pt>
                <c:pt idx="1">
                  <c:v>Oben</c:v>
                </c:pt>
                <c:pt idx="2">
                  <c:v>Rechts</c:v>
                </c:pt>
                <c:pt idx="3">
                  <c:v>Unten</c:v>
                </c:pt>
              </c:strCache>
            </c:strRef>
          </c:cat>
          <c:val>
            <c:numRef>
              <c:f>'Tibou. vs. Tibou. diffus'!$O$7:$R$7</c:f>
              <c:numCache>
                <c:formatCode>General</c:formatCode>
                <c:ptCount val="4"/>
                <c:pt idx="0">
                  <c:v>19</c:v>
                </c:pt>
                <c:pt idx="1">
                  <c:v>19</c:v>
                </c:pt>
                <c:pt idx="2">
                  <c:v>30</c:v>
                </c:pt>
                <c:pt idx="3">
                  <c:v>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6AAA-42A9-B961-D06CCF0DB38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2503680"/>
        <c:axId val="72505216"/>
      </c:barChart>
      <c:catAx>
        <c:axId val="725036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15875"/>
        </c:spPr>
        <c:txPr>
          <a:bodyPr/>
          <a:lstStyle/>
          <a:p>
            <a:pPr>
              <a:defRPr sz="1000" b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72505216"/>
        <c:crosses val="autoZero"/>
        <c:auto val="1"/>
        <c:lblAlgn val="ctr"/>
        <c:lblOffset val="100"/>
        <c:noMultiLvlLbl val="0"/>
      </c:catAx>
      <c:valAx>
        <c:axId val="72505216"/>
        <c:scaling>
          <c:orientation val="minMax"/>
          <c:max val="80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de-DE" sz="1100">
                    <a:latin typeface="Arial" panose="020B0604020202020204" pitchFamily="34" charset="0"/>
                    <a:cs typeface="Arial" panose="020B0604020202020204" pitchFamily="34" charset="0"/>
                  </a:rPr>
                  <a:t>Anzahl</a:t>
                </a:r>
                <a:r>
                  <a:rPr lang="de-DE" sz="1100" baseline="0">
                    <a:latin typeface="Arial" panose="020B0604020202020204" pitchFamily="34" charset="0"/>
                    <a:cs typeface="Arial" panose="020B0604020202020204" pitchFamily="34" charset="0"/>
                  </a:rPr>
                  <a:t> Landungen [n]</a:t>
                </a:r>
                <a:endParaRPr lang="de-DE" sz="1100"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layout/>
          <c:overlay val="0"/>
        </c:title>
        <c:numFmt formatCode="#,##0.0" sourceLinked="0"/>
        <c:majorTickMark val="out"/>
        <c:minorTickMark val="none"/>
        <c:tickLblPos val="nextTo"/>
        <c:spPr>
          <a:ln w="15875"/>
        </c:spPr>
        <c:txPr>
          <a:bodyPr/>
          <a:lstStyle/>
          <a:p>
            <a:pPr>
              <a:defRPr sz="10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7250368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'Tibou. vs. Tibou. diffus'!$N$3</c:f>
              <c:strCache>
                <c:ptCount val="1"/>
                <c:pt idx="0">
                  <c:v>Relative Landehäufigkeit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1B24A5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E82F-4F4B-A326-3E1F066C3970}"/>
              </c:ext>
            </c:extLst>
          </c:dPt>
          <c:dPt>
            <c:idx val="1"/>
            <c:invertIfNegative val="0"/>
            <c:bubble3D val="0"/>
            <c:spPr>
              <a:solidFill>
                <a:srgbClr val="0E6BDC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E82F-4F4B-A326-3E1F066C3970}"/>
              </c:ext>
            </c:extLst>
          </c:dPt>
          <c:dPt>
            <c:idx val="2"/>
            <c:invertIfNegative val="0"/>
            <c:bubble3D val="0"/>
            <c:spPr>
              <a:solidFill>
                <a:srgbClr val="00B0F5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E82F-4F4B-A326-3E1F066C3970}"/>
              </c:ext>
            </c:extLst>
          </c:dPt>
          <c:dPt>
            <c:idx val="3"/>
            <c:invertIfNegative val="0"/>
            <c:bubble3D val="0"/>
            <c:spPr>
              <a:solidFill>
                <a:srgbClr val="A2ECF4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E82F-4F4B-A326-3E1F066C3970}"/>
              </c:ext>
            </c:extLst>
          </c:dPt>
          <c:errBars>
            <c:errBarType val="both"/>
            <c:errValType val="cust"/>
            <c:noEndCap val="0"/>
            <c:plus>
              <c:numRef>
                <c:f>'Tibou. vs. Tibou. diffus'!$O$4:$R$4</c:f>
                <c:numCache>
                  <c:formatCode>General</c:formatCode>
                  <c:ptCount val="4"/>
                  <c:pt idx="0">
                    <c:v>0.1029259442511945</c:v>
                  </c:pt>
                  <c:pt idx="1">
                    <c:v>9.6663074645906025E-2</c:v>
                  </c:pt>
                  <c:pt idx="2">
                    <c:v>9.6824583655185412E-2</c:v>
                  </c:pt>
                  <c:pt idx="3">
                    <c:v>6.5192024052026495E-2</c:v>
                  </c:pt>
                </c:numCache>
              </c:numRef>
            </c:plus>
            <c:minus>
              <c:numRef>
                <c:f>'Tibou. vs. Tibou. diffus'!$O$4:$R$4</c:f>
                <c:numCache>
                  <c:formatCode>General</c:formatCode>
                  <c:ptCount val="4"/>
                  <c:pt idx="0">
                    <c:v>0.1029259442511945</c:v>
                  </c:pt>
                  <c:pt idx="1">
                    <c:v>9.6663074645906025E-2</c:v>
                  </c:pt>
                  <c:pt idx="2">
                    <c:v>9.6824583655185412E-2</c:v>
                  </c:pt>
                  <c:pt idx="3">
                    <c:v>6.5192024052026495E-2</c:v>
                  </c:pt>
                </c:numCache>
              </c:numRef>
            </c:minus>
          </c:errBars>
          <c:cat>
            <c:strRef>
              <c:f>'Tibou. vs. Tibou. diffus'!$O$2:$R$2</c:f>
              <c:strCache>
                <c:ptCount val="4"/>
                <c:pt idx="0">
                  <c:v>Links</c:v>
                </c:pt>
                <c:pt idx="1">
                  <c:v>Oben</c:v>
                </c:pt>
                <c:pt idx="2">
                  <c:v>Rechts</c:v>
                </c:pt>
                <c:pt idx="3">
                  <c:v>Unten</c:v>
                </c:pt>
              </c:strCache>
            </c:strRef>
          </c:cat>
          <c:val>
            <c:numRef>
              <c:f>'Tibou. vs. Tibou. diffus'!$O$3:$R$3</c:f>
              <c:numCache>
                <c:formatCode>0.00</c:formatCode>
                <c:ptCount val="4"/>
                <c:pt idx="0">
                  <c:v>0.95</c:v>
                </c:pt>
                <c:pt idx="1">
                  <c:v>0.95</c:v>
                </c:pt>
                <c:pt idx="2">
                  <c:v>1.5</c:v>
                </c:pt>
                <c:pt idx="3">
                  <c:v>0.6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E82F-4F4B-A326-3E1F066C397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8863744"/>
        <c:axId val="78869632"/>
      </c:barChart>
      <c:catAx>
        <c:axId val="788637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15875"/>
        </c:spPr>
        <c:txPr>
          <a:bodyPr/>
          <a:lstStyle/>
          <a:p>
            <a:pPr>
              <a:defRPr sz="1000" b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78869632"/>
        <c:crosses val="autoZero"/>
        <c:auto val="1"/>
        <c:lblAlgn val="ctr"/>
        <c:lblOffset val="100"/>
        <c:noMultiLvlLbl val="0"/>
      </c:catAx>
      <c:valAx>
        <c:axId val="78869632"/>
        <c:scaling>
          <c:orientation val="minMax"/>
          <c:max val="4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de-DE" sz="1100">
                    <a:latin typeface="Arial" panose="020B0604020202020204" pitchFamily="34" charset="0"/>
                    <a:cs typeface="Arial" panose="020B0604020202020204" pitchFamily="34" charset="0"/>
                  </a:rPr>
                  <a:t>Relative Landehäufigkeit</a:t>
                </a:r>
              </a:p>
            </c:rich>
          </c:tx>
          <c:layout/>
          <c:overlay val="0"/>
        </c:title>
        <c:numFmt formatCode="#,##0.0" sourceLinked="0"/>
        <c:majorTickMark val="out"/>
        <c:minorTickMark val="none"/>
        <c:tickLblPos val="nextTo"/>
        <c:spPr>
          <a:ln w="15875"/>
        </c:spPr>
        <c:txPr>
          <a:bodyPr/>
          <a:lstStyle/>
          <a:p>
            <a:pPr>
              <a:defRPr sz="10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7886374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ln>
              <a:solidFill>
                <a:sysClr val="windowText" lastClr="000000"/>
              </a:solidFill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1B24A5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972F-4F7B-86AA-2ED644113D79}"/>
              </c:ext>
            </c:extLst>
          </c:dPt>
          <c:dPt>
            <c:idx val="1"/>
            <c:invertIfNegative val="0"/>
            <c:bubble3D val="0"/>
            <c:spPr>
              <a:solidFill>
                <a:srgbClr val="0E6BDC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972F-4F7B-86AA-2ED644113D79}"/>
              </c:ext>
            </c:extLst>
          </c:dPt>
          <c:dPt>
            <c:idx val="2"/>
            <c:invertIfNegative val="0"/>
            <c:bubble3D val="0"/>
            <c:spPr>
              <a:solidFill>
                <a:srgbClr val="00B0F5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972F-4F7B-86AA-2ED644113D79}"/>
              </c:ext>
            </c:extLst>
          </c:dPt>
          <c:dPt>
            <c:idx val="3"/>
            <c:invertIfNegative val="0"/>
            <c:bubble3D val="0"/>
            <c:spPr>
              <a:solidFill>
                <a:srgbClr val="A2ECF4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972F-4F7B-86AA-2ED644113D79}"/>
              </c:ext>
            </c:extLst>
          </c:dPt>
          <c:cat>
            <c:strRef>
              <c:f>'Spot-Light Tibou vs. Magn. iL'!$O$6:$R$6</c:f>
              <c:strCache>
                <c:ptCount val="4"/>
                <c:pt idx="0">
                  <c:v>Links</c:v>
                </c:pt>
                <c:pt idx="1">
                  <c:v>Oben</c:v>
                </c:pt>
                <c:pt idx="2">
                  <c:v>Rechts</c:v>
                </c:pt>
                <c:pt idx="3">
                  <c:v>Unten</c:v>
                </c:pt>
              </c:strCache>
            </c:strRef>
          </c:cat>
          <c:val>
            <c:numRef>
              <c:f>'Spot-Light Tibou vs. Magn. iL'!$O$7:$R$7</c:f>
              <c:numCache>
                <c:formatCode>General</c:formatCode>
                <c:ptCount val="4"/>
                <c:pt idx="0">
                  <c:v>22</c:v>
                </c:pt>
                <c:pt idx="1">
                  <c:v>13</c:v>
                </c:pt>
                <c:pt idx="2">
                  <c:v>10</c:v>
                </c:pt>
                <c:pt idx="3">
                  <c:v>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972F-4F7B-86AA-2ED644113D7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9012224"/>
        <c:axId val="79013760"/>
      </c:barChart>
      <c:catAx>
        <c:axId val="790122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15875"/>
        </c:spPr>
        <c:txPr>
          <a:bodyPr/>
          <a:lstStyle/>
          <a:p>
            <a:pPr>
              <a:defRPr sz="1000" b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79013760"/>
        <c:crosses val="autoZero"/>
        <c:auto val="1"/>
        <c:lblAlgn val="ctr"/>
        <c:lblOffset val="100"/>
        <c:noMultiLvlLbl val="0"/>
      </c:catAx>
      <c:valAx>
        <c:axId val="79013760"/>
        <c:scaling>
          <c:orientation val="minMax"/>
          <c:max val="80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de-DE" sz="1100">
                    <a:latin typeface="Arial" panose="020B0604020202020204" pitchFamily="34" charset="0"/>
                    <a:cs typeface="Arial" panose="020B0604020202020204" pitchFamily="34" charset="0"/>
                  </a:rPr>
                  <a:t>Anzahl Landungen [n]</a:t>
                </a:r>
              </a:p>
            </c:rich>
          </c:tx>
          <c:layout/>
          <c:overlay val="0"/>
        </c:title>
        <c:numFmt formatCode="#,##0.0" sourceLinked="0"/>
        <c:majorTickMark val="out"/>
        <c:minorTickMark val="none"/>
        <c:tickLblPos val="nextTo"/>
        <c:spPr>
          <a:ln w="15875"/>
        </c:spPr>
        <c:txPr>
          <a:bodyPr/>
          <a:lstStyle/>
          <a:p>
            <a:pPr>
              <a:defRPr sz="10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7901222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'Spot-Light Tibou vs. Magn. iL'!$N$3</c:f>
              <c:strCache>
                <c:ptCount val="1"/>
                <c:pt idx="0">
                  <c:v>Relative Landehäufigkeit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1B24A5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F8AF-4FDB-88FD-C9C6393BF3EE}"/>
              </c:ext>
            </c:extLst>
          </c:dPt>
          <c:dPt>
            <c:idx val="1"/>
            <c:invertIfNegative val="0"/>
            <c:bubble3D val="0"/>
            <c:spPr>
              <a:solidFill>
                <a:srgbClr val="0E6BDC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F8AF-4FDB-88FD-C9C6393BF3EE}"/>
              </c:ext>
            </c:extLst>
          </c:dPt>
          <c:dPt>
            <c:idx val="2"/>
            <c:invertIfNegative val="0"/>
            <c:bubble3D val="0"/>
            <c:spPr>
              <a:solidFill>
                <a:srgbClr val="00B0F5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F8AF-4FDB-88FD-C9C6393BF3EE}"/>
              </c:ext>
            </c:extLst>
          </c:dPt>
          <c:dPt>
            <c:idx val="3"/>
            <c:invertIfNegative val="0"/>
            <c:bubble3D val="0"/>
            <c:spPr>
              <a:solidFill>
                <a:srgbClr val="A2ECF4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F8AF-4FDB-88FD-C9C6393BF3EE}"/>
              </c:ext>
            </c:extLst>
          </c:dPt>
          <c:errBars>
            <c:errBarType val="both"/>
            <c:errValType val="cust"/>
            <c:noEndCap val="0"/>
            <c:plus>
              <c:numRef>
                <c:f>'Spot-Light Tibou vs. Magn. iL'!$O$4:$R$4</c:f>
                <c:numCache>
                  <c:formatCode>General</c:formatCode>
                  <c:ptCount val="4"/>
                  <c:pt idx="0">
                    <c:v>0.10547511554864493</c:v>
                  </c:pt>
                  <c:pt idx="1">
                    <c:v>8.1201908844558579E-2</c:v>
                  </c:pt>
                  <c:pt idx="2">
                    <c:v>6.6143782776614757E-2</c:v>
                  </c:pt>
                  <c:pt idx="3">
                    <c:v>0.11110243021644486</c:v>
                  </c:pt>
                </c:numCache>
              </c:numRef>
            </c:plus>
            <c:minus>
              <c:numRef>
                <c:f>'Spot-Light Tibou vs. Magn. iL'!$O$4:$R$4</c:f>
                <c:numCache>
                  <c:formatCode>General</c:formatCode>
                  <c:ptCount val="4"/>
                  <c:pt idx="0">
                    <c:v>0.10547511554864493</c:v>
                  </c:pt>
                  <c:pt idx="1">
                    <c:v>8.1201908844558579E-2</c:v>
                  </c:pt>
                  <c:pt idx="2">
                    <c:v>6.6143782776614757E-2</c:v>
                  </c:pt>
                  <c:pt idx="3">
                    <c:v>0.11110243021644486</c:v>
                  </c:pt>
                </c:numCache>
              </c:numRef>
            </c:minus>
          </c:errBars>
          <c:cat>
            <c:strRef>
              <c:f>'Spot-Light Tibou vs. Magn. iL'!$O$2:$R$2</c:f>
              <c:strCache>
                <c:ptCount val="4"/>
                <c:pt idx="0">
                  <c:v>Links</c:v>
                </c:pt>
                <c:pt idx="1">
                  <c:v>Oben</c:v>
                </c:pt>
                <c:pt idx="2">
                  <c:v>Rechts</c:v>
                </c:pt>
                <c:pt idx="3">
                  <c:v>Unten</c:v>
                </c:pt>
              </c:strCache>
            </c:strRef>
          </c:cat>
          <c:val>
            <c:numRef>
              <c:f>'Spot-Light Tibou vs. Magn. iL'!$O$3:$R$3</c:f>
              <c:numCache>
                <c:formatCode>0.00</c:formatCode>
                <c:ptCount val="4"/>
                <c:pt idx="0">
                  <c:v>1.1000000000000001</c:v>
                </c:pt>
                <c:pt idx="1">
                  <c:v>0.65</c:v>
                </c:pt>
                <c:pt idx="2">
                  <c:v>0.5</c:v>
                </c:pt>
                <c:pt idx="3">
                  <c:v>1.75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F8AF-4FDB-88FD-C9C6393BF3E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9034624"/>
        <c:axId val="84561920"/>
      </c:barChart>
      <c:catAx>
        <c:axId val="79034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15875"/>
        </c:spPr>
        <c:txPr>
          <a:bodyPr/>
          <a:lstStyle/>
          <a:p>
            <a:pPr>
              <a:defRPr sz="1000" b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84561920"/>
        <c:crosses val="autoZero"/>
        <c:auto val="1"/>
        <c:lblAlgn val="ctr"/>
        <c:lblOffset val="100"/>
        <c:noMultiLvlLbl val="0"/>
      </c:catAx>
      <c:valAx>
        <c:axId val="84561920"/>
        <c:scaling>
          <c:orientation val="minMax"/>
          <c:max val="4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de-DE" sz="1100">
                    <a:latin typeface="Arial" panose="020B0604020202020204" pitchFamily="34" charset="0"/>
                    <a:cs typeface="Arial" panose="020B0604020202020204" pitchFamily="34" charset="0"/>
                  </a:rPr>
                  <a:t>Relative Landehäufigkeit</a:t>
                </a:r>
              </a:p>
            </c:rich>
          </c:tx>
          <c:layout/>
          <c:overlay val="0"/>
        </c:title>
        <c:numFmt formatCode="#,##0.0" sourceLinked="0"/>
        <c:majorTickMark val="out"/>
        <c:minorTickMark val="none"/>
        <c:tickLblPos val="nextTo"/>
        <c:spPr>
          <a:ln w="15875"/>
        </c:spPr>
        <c:txPr>
          <a:bodyPr/>
          <a:lstStyle/>
          <a:p>
            <a:pPr>
              <a:defRPr sz="10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7903462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ln>
              <a:solidFill>
                <a:sysClr val="windowText" lastClr="000000"/>
              </a:solidFill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1B24A5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A860-49D4-92B1-0EBA5E0E6784}"/>
              </c:ext>
            </c:extLst>
          </c:dPt>
          <c:dPt>
            <c:idx val="1"/>
            <c:invertIfNegative val="0"/>
            <c:bubble3D val="0"/>
            <c:spPr>
              <a:solidFill>
                <a:srgbClr val="0E6BDC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A860-49D4-92B1-0EBA5E0E6784}"/>
              </c:ext>
            </c:extLst>
          </c:dPt>
          <c:dPt>
            <c:idx val="2"/>
            <c:invertIfNegative val="0"/>
            <c:bubble3D val="0"/>
            <c:spPr>
              <a:solidFill>
                <a:srgbClr val="00B0F5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A860-49D4-92B1-0EBA5E0E6784}"/>
              </c:ext>
            </c:extLst>
          </c:dPt>
          <c:dPt>
            <c:idx val="3"/>
            <c:invertIfNegative val="0"/>
            <c:bubble3D val="0"/>
            <c:spPr>
              <a:solidFill>
                <a:srgbClr val="A2ECF4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A860-49D4-92B1-0EBA5E0E6784}"/>
              </c:ext>
            </c:extLst>
          </c:dPt>
          <c:cat>
            <c:strRef>
              <c:f>'Spot-Light Tibou vs. Magn. gL'!$O$6:$R$6</c:f>
              <c:strCache>
                <c:ptCount val="4"/>
                <c:pt idx="0">
                  <c:v>Links</c:v>
                </c:pt>
                <c:pt idx="1">
                  <c:v>Oben</c:v>
                </c:pt>
                <c:pt idx="2">
                  <c:v>Rechts</c:v>
                </c:pt>
                <c:pt idx="3">
                  <c:v>Unten</c:v>
                </c:pt>
              </c:strCache>
            </c:strRef>
          </c:cat>
          <c:val>
            <c:numRef>
              <c:f>'Spot-Light Tibou vs. Magn. gL'!$O$7:$R$7</c:f>
              <c:numCache>
                <c:formatCode>General</c:formatCode>
                <c:ptCount val="4"/>
                <c:pt idx="0">
                  <c:v>12</c:v>
                </c:pt>
                <c:pt idx="1">
                  <c:v>17</c:v>
                </c:pt>
                <c:pt idx="2">
                  <c:v>33</c:v>
                </c:pt>
                <c:pt idx="3">
                  <c:v>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A860-49D4-92B1-0EBA5E0E67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4873984"/>
        <c:axId val="84875520"/>
      </c:barChart>
      <c:catAx>
        <c:axId val="848739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15875"/>
        </c:spPr>
        <c:txPr>
          <a:bodyPr/>
          <a:lstStyle/>
          <a:p>
            <a:pPr>
              <a:defRPr sz="1000" b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84875520"/>
        <c:crosses val="autoZero"/>
        <c:auto val="1"/>
        <c:lblAlgn val="ctr"/>
        <c:lblOffset val="100"/>
        <c:noMultiLvlLbl val="0"/>
      </c:catAx>
      <c:valAx>
        <c:axId val="84875520"/>
        <c:scaling>
          <c:orientation val="minMax"/>
          <c:max val="80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de-DE" sz="1100">
                    <a:latin typeface="Arial" panose="020B0604020202020204" pitchFamily="34" charset="0"/>
                    <a:cs typeface="Arial" panose="020B0604020202020204" pitchFamily="34" charset="0"/>
                  </a:rPr>
                  <a:t>Anzahl</a:t>
                </a:r>
                <a:r>
                  <a:rPr lang="de-DE" sz="1100" baseline="0">
                    <a:latin typeface="Arial" panose="020B0604020202020204" pitchFamily="34" charset="0"/>
                    <a:cs typeface="Arial" panose="020B0604020202020204" pitchFamily="34" charset="0"/>
                  </a:rPr>
                  <a:t> Landungen [n]</a:t>
                </a:r>
                <a:endParaRPr lang="de-DE" sz="1100"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layout/>
          <c:overlay val="0"/>
        </c:title>
        <c:numFmt formatCode="#,##0.0" sourceLinked="0"/>
        <c:majorTickMark val="out"/>
        <c:minorTickMark val="none"/>
        <c:tickLblPos val="nextTo"/>
        <c:spPr>
          <a:ln w="15875"/>
        </c:spPr>
        <c:txPr>
          <a:bodyPr/>
          <a:lstStyle/>
          <a:p>
            <a:pPr>
              <a:defRPr sz="10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8487398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'Spot-Light Tibou vs. Magn. gL'!$N$3</c:f>
              <c:strCache>
                <c:ptCount val="1"/>
                <c:pt idx="0">
                  <c:v>Relative Landehäufigkeit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1B24A5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CDBE-4FE8-8FDD-49D2EBC88206}"/>
              </c:ext>
            </c:extLst>
          </c:dPt>
          <c:dPt>
            <c:idx val="1"/>
            <c:invertIfNegative val="0"/>
            <c:bubble3D val="0"/>
            <c:spPr>
              <a:solidFill>
                <a:srgbClr val="0E6BDC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CDBE-4FE8-8FDD-49D2EBC88206}"/>
              </c:ext>
            </c:extLst>
          </c:dPt>
          <c:dPt>
            <c:idx val="2"/>
            <c:invertIfNegative val="0"/>
            <c:bubble3D val="0"/>
            <c:spPr>
              <a:solidFill>
                <a:srgbClr val="00B0F5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CDBE-4FE8-8FDD-49D2EBC88206}"/>
              </c:ext>
            </c:extLst>
          </c:dPt>
          <c:dPt>
            <c:idx val="3"/>
            <c:invertIfNegative val="0"/>
            <c:bubble3D val="0"/>
            <c:spPr>
              <a:solidFill>
                <a:srgbClr val="A2ECF4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CDBE-4FE8-8FDD-49D2EBC88206}"/>
              </c:ext>
            </c:extLst>
          </c:dPt>
          <c:errBars>
            <c:errBarType val="both"/>
            <c:errValType val="cust"/>
            <c:noEndCap val="0"/>
            <c:plus>
              <c:numRef>
                <c:f>'Spot-Light Tibou vs. Magn. gL'!$O$4:$R$4</c:f>
                <c:numCache>
                  <c:formatCode>General</c:formatCode>
                  <c:ptCount val="4"/>
                  <c:pt idx="0">
                    <c:v>7.4161984870956627E-2</c:v>
                  </c:pt>
                  <c:pt idx="1">
                    <c:v>9.5361155613803247E-2</c:v>
                  </c:pt>
                  <c:pt idx="2">
                    <c:v>0.10170422803403996</c:v>
                  </c:pt>
                  <c:pt idx="3">
                    <c:v>6.9821200218844706E-2</c:v>
                  </c:pt>
                </c:numCache>
              </c:numRef>
            </c:plus>
            <c:minus>
              <c:numRef>
                <c:f>'Spot-Light Tibou vs. Magn. gL'!$O$4:$R$4</c:f>
                <c:numCache>
                  <c:formatCode>General</c:formatCode>
                  <c:ptCount val="4"/>
                  <c:pt idx="0">
                    <c:v>7.4161984870956627E-2</c:v>
                  </c:pt>
                  <c:pt idx="1">
                    <c:v>9.5361155613803247E-2</c:v>
                  </c:pt>
                  <c:pt idx="2">
                    <c:v>0.10170422803403996</c:v>
                  </c:pt>
                  <c:pt idx="3">
                    <c:v>6.9821200218844706E-2</c:v>
                  </c:pt>
                </c:numCache>
              </c:numRef>
            </c:minus>
          </c:errBars>
          <c:cat>
            <c:strRef>
              <c:f>'Spot-Light Tibou vs. Magn. gL'!$O$2:$R$2</c:f>
              <c:strCache>
                <c:ptCount val="4"/>
                <c:pt idx="0">
                  <c:v>Links</c:v>
                </c:pt>
                <c:pt idx="1">
                  <c:v>Oben</c:v>
                </c:pt>
                <c:pt idx="2">
                  <c:v>Rechts</c:v>
                </c:pt>
                <c:pt idx="3">
                  <c:v>Unten</c:v>
                </c:pt>
              </c:strCache>
            </c:strRef>
          </c:cat>
          <c:val>
            <c:numRef>
              <c:f>'Spot-Light Tibou vs. Magn. gL'!$O$3:$R$3</c:f>
              <c:numCache>
                <c:formatCode>0.00</c:formatCode>
                <c:ptCount val="4"/>
                <c:pt idx="0">
                  <c:v>0.6</c:v>
                </c:pt>
                <c:pt idx="1">
                  <c:v>0.85</c:v>
                </c:pt>
                <c:pt idx="2">
                  <c:v>1.65</c:v>
                </c:pt>
                <c:pt idx="3">
                  <c:v>0.9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CDBE-4FE8-8FDD-49D2EBC8820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4926464"/>
        <c:axId val="84928000"/>
      </c:barChart>
      <c:catAx>
        <c:axId val="849264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15875"/>
        </c:spPr>
        <c:txPr>
          <a:bodyPr/>
          <a:lstStyle/>
          <a:p>
            <a:pPr>
              <a:defRPr sz="1000" b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84928000"/>
        <c:crosses val="autoZero"/>
        <c:auto val="1"/>
        <c:lblAlgn val="ctr"/>
        <c:lblOffset val="100"/>
        <c:noMultiLvlLbl val="0"/>
      </c:catAx>
      <c:valAx>
        <c:axId val="84928000"/>
        <c:scaling>
          <c:orientation val="minMax"/>
          <c:max val="4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de-DE" sz="1100">
                    <a:latin typeface="Arial" panose="020B0604020202020204" pitchFamily="34" charset="0"/>
                    <a:cs typeface="Arial" panose="020B0604020202020204" pitchFamily="34" charset="0"/>
                  </a:rPr>
                  <a:t>Relative Landehäufigkeit</a:t>
                </a:r>
              </a:p>
            </c:rich>
          </c:tx>
          <c:layout/>
          <c:overlay val="0"/>
        </c:title>
        <c:numFmt formatCode="#,##0.0" sourceLinked="0"/>
        <c:majorTickMark val="out"/>
        <c:minorTickMark val="none"/>
        <c:tickLblPos val="nextTo"/>
        <c:spPr>
          <a:ln w="15875"/>
        </c:spPr>
        <c:txPr>
          <a:bodyPr/>
          <a:lstStyle/>
          <a:p>
            <a:pPr>
              <a:defRPr sz="10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8492646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ln>
              <a:solidFill>
                <a:sysClr val="windowText" lastClr="000000"/>
              </a:solidFill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1B24A5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F02A-4A40-994F-B33F8524C014}"/>
              </c:ext>
            </c:extLst>
          </c:dPt>
          <c:dPt>
            <c:idx val="1"/>
            <c:invertIfNegative val="0"/>
            <c:bubble3D val="0"/>
            <c:spPr>
              <a:solidFill>
                <a:srgbClr val="0E6BDC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F02A-4A40-994F-B33F8524C014}"/>
              </c:ext>
            </c:extLst>
          </c:dPt>
          <c:dPt>
            <c:idx val="2"/>
            <c:invertIfNegative val="0"/>
            <c:bubble3D val="0"/>
            <c:spPr>
              <a:solidFill>
                <a:srgbClr val="00B0F5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F02A-4A40-994F-B33F8524C014}"/>
              </c:ext>
            </c:extLst>
          </c:dPt>
          <c:dPt>
            <c:idx val="3"/>
            <c:invertIfNegative val="0"/>
            <c:bubble3D val="0"/>
            <c:spPr>
              <a:solidFill>
                <a:srgbClr val="A2ECF4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F02A-4A40-994F-B33F8524C014}"/>
              </c:ext>
            </c:extLst>
          </c:dPt>
          <c:cat>
            <c:strRef>
              <c:f>'Spot-Light Tibou vs. Tibou. iL'!$O$6:$R$6</c:f>
              <c:strCache>
                <c:ptCount val="4"/>
                <c:pt idx="0">
                  <c:v>Links</c:v>
                </c:pt>
                <c:pt idx="1">
                  <c:v>Oben</c:v>
                </c:pt>
                <c:pt idx="2">
                  <c:v>Rechts</c:v>
                </c:pt>
                <c:pt idx="3">
                  <c:v>Unten</c:v>
                </c:pt>
              </c:strCache>
            </c:strRef>
          </c:cat>
          <c:val>
            <c:numRef>
              <c:f>'Spot-Light Tibou vs. Tibou. iL'!$O$7:$R$7</c:f>
              <c:numCache>
                <c:formatCode>General</c:formatCode>
                <c:ptCount val="4"/>
                <c:pt idx="0">
                  <c:v>23</c:v>
                </c:pt>
                <c:pt idx="1">
                  <c:v>10</c:v>
                </c:pt>
                <c:pt idx="2">
                  <c:v>14</c:v>
                </c:pt>
                <c:pt idx="3">
                  <c:v>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F02A-4A40-994F-B33F8524C0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7473152"/>
        <c:axId val="87765760"/>
      </c:barChart>
      <c:catAx>
        <c:axId val="874731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15875"/>
        </c:spPr>
        <c:txPr>
          <a:bodyPr/>
          <a:lstStyle/>
          <a:p>
            <a:pPr>
              <a:defRPr sz="1000" b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87765760"/>
        <c:crosses val="autoZero"/>
        <c:auto val="1"/>
        <c:lblAlgn val="ctr"/>
        <c:lblOffset val="100"/>
        <c:noMultiLvlLbl val="0"/>
      </c:catAx>
      <c:valAx>
        <c:axId val="87765760"/>
        <c:scaling>
          <c:orientation val="minMax"/>
          <c:max val="80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de-DE" sz="1100">
                    <a:latin typeface="Arial" panose="020B0604020202020204" pitchFamily="34" charset="0"/>
                    <a:cs typeface="Arial" panose="020B0604020202020204" pitchFamily="34" charset="0"/>
                  </a:rPr>
                  <a:t>Anzahl Landungen [n]</a:t>
                </a:r>
              </a:p>
            </c:rich>
          </c:tx>
          <c:layout/>
          <c:overlay val="0"/>
        </c:title>
        <c:numFmt formatCode="#,##0.0" sourceLinked="0"/>
        <c:majorTickMark val="out"/>
        <c:minorTickMark val="none"/>
        <c:tickLblPos val="nextTo"/>
        <c:spPr>
          <a:ln w="15875"/>
        </c:spPr>
        <c:txPr>
          <a:bodyPr/>
          <a:lstStyle/>
          <a:p>
            <a:pPr>
              <a:defRPr sz="10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87473152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2.xml"/><Relationship Id="rId1" Type="http://schemas.openxmlformats.org/officeDocument/2006/relationships/chart" Target="../charts/chart1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0</xdr:colOff>
      <xdr:row>23</xdr:row>
      <xdr:rowOff>0</xdr:rowOff>
    </xdr:from>
    <xdr:to>
      <xdr:col>17</xdr:col>
      <xdr:colOff>388620</xdr:colOff>
      <xdr:row>37</xdr:row>
      <xdr:rowOff>47625</xdr:rowOff>
    </xdr:to>
    <xdr:graphicFrame macro="">
      <xdr:nvGraphicFramePr>
        <xdr:cNvPr id="8" name="Diagramm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8</xdr:row>
      <xdr:rowOff>0</xdr:rowOff>
    </xdr:from>
    <xdr:to>
      <xdr:col>17</xdr:col>
      <xdr:colOff>388620</xdr:colOff>
      <xdr:row>22</xdr:row>
      <xdr:rowOff>47625</xdr:rowOff>
    </xdr:to>
    <xdr:graphicFrame macro="">
      <xdr:nvGraphicFramePr>
        <xdr:cNvPr id="9" name="Diagramm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0</xdr:colOff>
      <xdr:row>23</xdr:row>
      <xdr:rowOff>0</xdr:rowOff>
    </xdr:from>
    <xdr:to>
      <xdr:col>17</xdr:col>
      <xdr:colOff>388620</xdr:colOff>
      <xdr:row>37</xdr:row>
      <xdr:rowOff>47625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8</xdr:row>
      <xdr:rowOff>0</xdr:rowOff>
    </xdr:from>
    <xdr:to>
      <xdr:col>17</xdr:col>
      <xdr:colOff>388620</xdr:colOff>
      <xdr:row>22</xdr:row>
      <xdr:rowOff>47625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0</xdr:colOff>
      <xdr:row>23</xdr:row>
      <xdr:rowOff>0</xdr:rowOff>
    </xdr:from>
    <xdr:to>
      <xdr:col>17</xdr:col>
      <xdr:colOff>388620</xdr:colOff>
      <xdr:row>37</xdr:row>
      <xdr:rowOff>47625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8</xdr:row>
      <xdr:rowOff>0</xdr:rowOff>
    </xdr:from>
    <xdr:to>
      <xdr:col>17</xdr:col>
      <xdr:colOff>388620</xdr:colOff>
      <xdr:row>22</xdr:row>
      <xdr:rowOff>47625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0</xdr:colOff>
      <xdr:row>23</xdr:row>
      <xdr:rowOff>0</xdr:rowOff>
    </xdr:from>
    <xdr:to>
      <xdr:col>17</xdr:col>
      <xdr:colOff>388620</xdr:colOff>
      <xdr:row>37</xdr:row>
      <xdr:rowOff>47625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8</xdr:row>
      <xdr:rowOff>0</xdr:rowOff>
    </xdr:from>
    <xdr:to>
      <xdr:col>17</xdr:col>
      <xdr:colOff>388620</xdr:colOff>
      <xdr:row>22</xdr:row>
      <xdr:rowOff>47625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0</xdr:colOff>
      <xdr:row>23</xdr:row>
      <xdr:rowOff>0</xdr:rowOff>
    </xdr:from>
    <xdr:to>
      <xdr:col>17</xdr:col>
      <xdr:colOff>388620</xdr:colOff>
      <xdr:row>37</xdr:row>
      <xdr:rowOff>47625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8</xdr:row>
      <xdr:rowOff>0</xdr:rowOff>
    </xdr:from>
    <xdr:to>
      <xdr:col>17</xdr:col>
      <xdr:colOff>388620</xdr:colOff>
      <xdr:row>22</xdr:row>
      <xdr:rowOff>47625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0</xdr:colOff>
      <xdr:row>23</xdr:row>
      <xdr:rowOff>0</xdr:rowOff>
    </xdr:from>
    <xdr:to>
      <xdr:col>17</xdr:col>
      <xdr:colOff>388620</xdr:colOff>
      <xdr:row>37</xdr:row>
      <xdr:rowOff>47625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8</xdr:row>
      <xdr:rowOff>0</xdr:rowOff>
    </xdr:from>
    <xdr:to>
      <xdr:col>17</xdr:col>
      <xdr:colOff>388620</xdr:colOff>
      <xdr:row>22</xdr:row>
      <xdr:rowOff>47625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Larissa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Larissa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Larissa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Larissa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Larissa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Larissa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Larissa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Larissa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Larissa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Larissa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Larissa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Larissa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Larissa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Larissa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Larissa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Larissa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Larissa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Larissa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Larissa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Larissa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Larissa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Larissa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Larissa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Larissa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Larissa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Larissa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Larissa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Larissa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Larissa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Larissa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Larissa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Larissa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Larissa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Larissa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Larissa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Larissa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9"/>
  <sheetViews>
    <sheetView topLeftCell="G28" workbookViewId="0">
      <selection activeCell="G39" sqref="G39"/>
    </sheetView>
  </sheetViews>
  <sheetFormatPr baseColWidth="10" defaultRowHeight="15" x14ac:dyDescent="0.25"/>
  <cols>
    <col min="1" max="6" width="0" hidden="1" customWidth="1"/>
    <col min="7" max="7" width="18.5703125" bestFit="1" customWidth="1"/>
    <col min="8" max="12" width="8.7109375" customWidth="1"/>
    <col min="13" max="13" width="8.7109375" style="6" customWidth="1"/>
    <col min="14" max="14" width="25.7109375" bestFit="1" customWidth="1"/>
  </cols>
  <sheetData>
    <row r="1" spans="1:18" x14ac:dyDescent="0.25">
      <c r="A1" s="1" t="s">
        <v>0</v>
      </c>
      <c r="B1" s="1" t="s">
        <v>25</v>
      </c>
      <c r="C1" s="1" t="s">
        <v>26</v>
      </c>
      <c r="D1" s="6" t="s">
        <v>27</v>
      </c>
      <c r="E1" s="6" t="s">
        <v>28</v>
      </c>
      <c r="G1" s="17" t="s">
        <v>0</v>
      </c>
      <c r="H1" s="12" t="s">
        <v>30</v>
      </c>
      <c r="I1" s="12" t="s">
        <v>29</v>
      </c>
      <c r="J1" s="12" t="s">
        <v>31</v>
      </c>
      <c r="K1" s="12" t="s">
        <v>32</v>
      </c>
      <c r="L1" s="12" t="s">
        <v>33</v>
      </c>
      <c r="M1" s="18"/>
      <c r="N1" s="6"/>
      <c r="O1" s="27" t="s">
        <v>38</v>
      </c>
      <c r="P1" s="27"/>
      <c r="Q1" s="27"/>
      <c r="R1" s="27"/>
    </row>
    <row r="2" spans="1:18" x14ac:dyDescent="0.25">
      <c r="A2" s="1" t="s">
        <v>5</v>
      </c>
      <c r="B2" s="1" t="s">
        <v>1</v>
      </c>
      <c r="C2" s="1" t="s">
        <v>2</v>
      </c>
      <c r="D2" s="1" t="s">
        <v>2</v>
      </c>
      <c r="E2" s="1" t="s">
        <v>3</v>
      </c>
      <c r="G2" s="13" t="str">
        <f>A2</f>
        <v>H1</v>
      </c>
      <c r="H2" s="7">
        <f>COUNTIF($B2:$E2,H$1)</f>
        <v>0</v>
      </c>
      <c r="I2" s="7">
        <f>COUNTIF($B2:$E2,I$1)</f>
        <v>2</v>
      </c>
      <c r="J2" s="7">
        <f>COUNTIF($B2:$E2,J$1)</f>
        <v>1</v>
      </c>
      <c r="K2" s="7">
        <f>COUNTIF($B2:$E2,K$1)</f>
        <v>1</v>
      </c>
      <c r="L2" s="7">
        <f>SUM(H2:K2)</f>
        <v>4</v>
      </c>
      <c r="M2" s="7"/>
      <c r="N2" s="20"/>
      <c r="O2" s="26" t="str">
        <f>H1</f>
        <v>Links</v>
      </c>
      <c r="P2" s="26" t="str">
        <f t="shared" ref="P2:R2" si="0">I1</f>
        <v>Oben</v>
      </c>
      <c r="Q2" s="26" t="str">
        <f t="shared" si="0"/>
        <v>Rechts</v>
      </c>
      <c r="R2" s="26" t="str">
        <f t="shared" si="0"/>
        <v>Unten</v>
      </c>
    </row>
    <row r="3" spans="1:18" x14ac:dyDescent="0.25">
      <c r="A3" s="1" t="s">
        <v>6</v>
      </c>
      <c r="B3" s="1" t="s">
        <v>3</v>
      </c>
      <c r="C3" s="1" t="s">
        <v>4</v>
      </c>
      <c r="D3" s="1" t="s">
        <v>3</v>
      </c>
      <c r="E3" s="1" t="s">
        <v>2</v>
      </c>
      <c r="G3" s="13" t="str">
        <f t="shared" ref="G3:G21" si="1">A3</f>
        <v>H2</v>
      </c>
      <c r="H3" s="7">
        <f t="shared" ref="H3:K21" si="2">COUNTIF($B3:$E3,H$1)</f>
        <v>1</v>
      </c>
      <c r="I3" s="7">
        <f t="shared" si="2"/>
        <v>1</v>
      </c>
      <c r="J3" s="7">
        <f t="shared" si="2"/>
        <v>0</v>
      </c>
      <c r="K3" s="7">
        <f t="shared" si="2"/>
        <v>2</v>
      </c>
      <c r="L3" s="7">
        <f t="shared" ref="L3:L21" si="3">SUM(H3:K3)</f>
        <v>4</v>
      </c>
      <c r="M3" s="7"/>
      <c r="N3" s="9" t="s">
        <v>40</v>
      </c>
      <c r="O3" s="25">
        <f>H22</f>
        <v>0.9</v>
      </c>
      <c r="P3" s="25">
        <f t="shared" ref="P3:R3" si="4">I22</f>
        <v>1.05</v>
      </c>
      <c r="Q3" s="25">
        <f t="shared" si="4"/>
        <v>1.05</v>
      </c>
      <c r="R3" s="25">
        <f t="shared" si="4"/>
        <v>1</v>
      </c>
    </row>
    <row r="4" spans="1:18" x14ac:dyDescent="0.25">
      <c r="A4" s="6" t="s">
        <v>7</v>
      </c>
      <c r="B4" s="1" t="s">
        <v>2</v>
      </c>
      <c r="C4" s="1" t="s">
        <v>1</v>
      </c>
      <c r="D4" s="1" t="s">
        <v>4</v>
      </c>
      <c r="E4" s="1" t="s">
        <v>1</v>
      </c>
      <c r="G4" s="13" t="str">
        <f t="shared" si="1"/>
        <v>H3</v>
      </c>
      <c r="H4" s="7">
        <f t="shared" si="2"/>
        <v>1</v>
      </c>
      <c r="I4" s="7">
        <f t="shared" si="2"/>
        <v>1</v>
      </c>
      <c r="J4" s="7">
        <f t="shared" si="2"/>
        <v>2</v>
      </c>
      <c r="K4" s="7">
        <f t="shared" si="2"/>
        <v>0</v>
      </c>
      <c r="L4" s="7">
        <f t="shared" si="3"/>
        <v>4</v>
      </c>
      <c r="M4" s="7"/>
      <c r="N4" s="8" t="s">
        <v>41</v>
      </c>
      <c r="O4" s="23">
        <f>H24</f>
        <v>7.8262379212492628E-2</v>
      </c>
      <c r="P4" s="23">
        <f>I24</f>
        <v>8.99652710772329E-2</v>
      </c>
      <c r="Q4" s="23">
        <f>J24</f>
        <v>0.1029259442511945</v>
      </c>
      <c r="R4" s="23">
        <f>K24</f>
        <v>9.9999999999999992E-2</v>
      </c>
    </row>
    <row r="5" spans="1:18" x14ac:dyDescent="0.25">
      <c r="A5" s="6" t="s">
        <v>8</v>
      </c>
      <c r="B5" s="1" t="s">
        <v>2</v>
      </c>
      <c r="C5" s="1" t="s">
        <v>4</v>
      </c>
      <c r="D5" s="1" t="s">
        <v>1</v>
      </c>
      <c r="E5" s="1" t="s">
        <v>1</v>
      </c>
      <c r="G5" s="13" t="str">
        <f t="shared" si="1"/>
        <v>H4</v>
      </c>
      <c r="H5" s="7">
        <f t="shared" si="2"/>
        <v>1</v>
      </c>
      <c r="I5" s="7">
        <f t="shared" si="2"/>
        <v>1</v>
      </c>
      <c r="J5" s="7">
        <f t="shared" si="2"/>
        <v>2</v>
      </c>
      <c r="K5" s="7">
        <f t="shared" si="2"/>
        <v>0</v>
      </c>
      <c r="L5" s="7">
        <f t="shared" si="3"/>
        <v>4</v>
      </c>
      <c r="M5" s="7"/>
    </row>
    <row r="6" spans="1:18" x14ac:dyDescent="0.25">
      <c r="A6" s="6" t="s">
        <v>9</v>
      </c>
      <c r="B6" s="1" t="s">
        <v>4</v>
      </c>
      <c r="C6" s="1" t="s">
        <v>3</v>
      </c>
      <c r="D6" s="1" t="s">
        <v>3</v>
      </c>
      <c r="E6" s="1" t="s">
        <v>3</v>
      </c>
      <c r="G6" s="13" t="str">
        <f t="shared" si="1"/>
        <v>H5</v>
      </c>
      <c r="H6" s="7">
        <f t="shared" si="2"/>
        <v>1</v>
      </c>
      <c r="I6" s="7">
        <f t="shared" si="2"/>
        <v>0</v>
      </c>
      <c r="J6" s="7">
        <f t="shared" si="2"/>
        <v>0</v>
      </c>
      <c r="K6" s="7">
        <f t="shared" si="2"/>
        <v>3</v>
      </c>
      <c r="L6" s="7">
        <f t="shared" si="3"/>
        <v>4</v>
      </c>
      <c r="M6" s="7"/>
      <c r="O6" s="26" t="str">
        <f>O2</f>
        <v>Links</v>
      </c>
      <c r="P6" s="26" t="str">
        <f>P2</f>
        <v>Oben</v>
      </c>
      <c r="Q6" s="26" t="str">
        <f>Q2</f>
        <v>Rechts</v>
      </c>
      <c r="R6" s="26" t="str">
        <f>R2</f>
        <v>Unten</v>
      </c>
    </row>
    <row r="7" spans="1:18" x14ac:dyDescent="0.25">
      <c r="A7" s="6" t="s">
        <v>10</v>
      </c>
      <c r="B7" s="1" t="s">
        <v>4</v>
      </c>
      <c r="C7" s="1" t="s">
        <v>4</v>
      </c>
      <c r="D7" s="1" t="s">
        <v>3</v>
      </c>
      <c r="E7" s="1" t="s">
        <v>2</v>
      </c>
      <c r="G7" s="13" t="str">
        <f t="shared" si="1"/>
        <v>H6</v>
      </c>
      <c r="H7" s="7">
        <f t="shared" si="2"/>
        <v>2</v>
      </c>
      <c r="I7" s="7">
        <f t="shared" si="2"/>
        <v>1</v>
      </c>
      <c r="J7" s="7">
        <f t="shared" si="2"/>
        <v>0</v>
      </c>
      <c r="K7" s="7">
        <f t="shared" si="2"/>
        <v>1</v>
      </c>
      <c r="L7" s="7">
        <f t="shared" si="3"/>
        <v>4</v>
      </c>
      <c r="M7" s="7"/>
      <c r="N7" s="9" t="s">
        <v>39</v>
      </c>
      <c r="O7" s="24">
        <f>H25</f>
        <v>18</v>
      </c>
      <c r="P7" s="24">
        <f>I25</f>
        <v>21</v>
      </c>
      <c r="Q7" s="24">
        <f>J25</f>
        <v>21</v>
      </c>
      <c r="R7" s="24">
        <f>K25</f>
        <v>20</v>
      </c>
    </row>
    <row r="8" spans="1:18" x14ac:dyDescent="0.25">
      <c r="A8" s="6" t="s">
        <v>11</v>
      </c>
      <c r="B8" s="1" t="s">
        <v>3</v>
      </c>
      <c r="C8" s="1" t="s">
        <v>2</v>
      </c>
      <c r="D8" s="1" t="s">
        <v>2</v>
      </c>
      <c r="E8" s="1" t="s">
        <v>1</v>
      </c>
      <c r="G8" s="13" t="str">
        <f t="shared" si="1"/>
        <v>H7</v>
      </c>
      <c r="H8" s="7">
        <f t="shared" si="2"/>
        <v>0</v>
      </c>
      <c r="I8" s="7">
        <f t="shared" si="2"/>
        <v>2</v>
      </c>
      <c r="J8" s="7">
        <f t="shared" si="2"/>
        <v>1</v>
      </c>
      <c r="K8" s="7">
        <f t="shared" si="2"/>
        <v>1</v>
      </c>
      <c r="L8" s="7">
        <f t="shared" si="3"/>
        <v>4</v>
      </c>
      <c r="M8" s="7"/>
    </row>
    <row r="9" spans="1:18" x14ac:dyDescent="0.25">
      <c r="A9" s="6" t="s">
        <v>12</v>
      </c>
      <c r="B9" s="1" t="s">
        <v>3</v>
      </c>
      <c r="C9" s="1" t="s">
        <v>4</v>
      </c>
      <c r="D9" s="1" t="s">
        <v>3</v>
      </c>
      <c r="E9" s="1" t="s">
        <v>3</v>
      </c>
      <c r="G9" s="13" t="str">
        <f t="shared" si="1"/>
        <v>H8</v>
      </c>
      <c r="H9" s="7">
        <f t="shared" si="2"/>
        <v>1</v>
      </c>
      <c r="I9" s="7">
        <f t="shared" si="2"/>
        <v>0</v>
      </c>
      <c r="J9" s="7">
        <f t="shared" si="2"/>
        <v>0</v>
      </c>
      <c r="K9" s="7">
        <f t="shared" si="2"/>
        <v>3</v>
      </c>
      <c r="L9" s="7">
        <f t="shared" si="3"/>
        <v>4</v>
      </c>
      <c r="M9" s="7"/>
    </row>
    <row r="10" spans="1:18" x14ac:dyDescent="0.25">
      <c r="A10" s="6" t="s">
        <v>13</v>
      </c>
      <c r="B10" s="1" t="s">
        <v>1</v>
      </c>
      <c r="C10" s="1" t="s">
        <v>3</v>
      </c>
      <c r="D10" s="1" t="s">
        <v>1</v>
      </c>
      <c r="E10" s="1" t="s">
        <v>2</v>
      </c>
      <c r="G10" s="13" t="str">
        <f t="shared" si="1"/>
        <v>H9</v>
      </c>
      <c r="H10" s="7">
        <f t="shared" si="2"/>
        <v>0</v>
      </c>
      <c r="I10" s="7">
        <f t="shared" si="2"/>
        <v>1</v>
      </c>
      <c r="J10" s="7">
        <f t="shared" si="2"/>
        <v>2</v>
      </c>
      <c r="K10" s="7">
        <f t="shared" si="2"/>
        <v>1</v>
      </c>
      <c r="L10" s="7">
        <f t="shared" si="3"/>
        <v>4</v>
      </c>
      <c r="M10" s="7"/>
    </row>
    <row r="11" spans="1:18" x14ac:dyDescent="0.25">
      <c r="A11" s="6" t="s">
        <v>14</v>
      </c>
      <c r="B11" s="1" t="s">
        <v>1</v>
      </c>
      <c r="C11" s="1" t="s">
        <v>1</v>
      </c>
      <c r="D11" s="1" t="s">
        <v>4</v>
      </c>
      <c r="E11" s="1" t="s">
        <v>2</v>
      </c>
      <c r="G11" s="13" t="str">
        <f t="shared" si="1"/>
        <v>H10</v>
      </c>
      <c r="H11" s="7">
        <f t="shared" si="2"/>
        <v>1</v>
      </c>
      <c r="I11" s="7">
        <f t="shared" si="2"/>
        <v>1</v>
      </c>
      <c r="J11" s="7">
        <f t="shared" si="2"/>
        <v>2</v>
      </c>
      <c r="K11" s="7">
        <f t="shared" si="2"/>
        <v>0</v>
      </c>
      <c r="L11" s="7">
        <f t="shared" si="3"/>
        <v>4</v>
      </c>
      <c r="M11" s="7"/>
    </row>
    <row r="12" spans="1:18" x14ac:dyDescent="0.25">
      <c r="A12" s="6" t="s">
        <v>15</v>
      </c>
      <c r="B12" s="1" t="s">
        <v>1</v>
      </c>
      <c r="C12" s="1" t="s">
        <v>4</v>
      </c>
      <c r="D12" s="1" t="s">
        <v>2</v>
      </c>
      <c r="E12" s="1" t="s">
        <v>2</v>
      </c>
      <c r="G12" s="13" t="str">
        <f t="shared" si="1"/>
        <v>H11</v>
      </c>
      <c r="H12" s="7">
        <f t="shared" si="2"/>
        <v>1</v>
      </c>
      <c r="I12" s="7">
        <f t="shared" si="2"/>
        <v>2</v>
      </c>
      <c r="J12" s="7">
        <f t="shared" si="2"/>
        <v>1</v>
      </c>
      <c r="K12" s="7">
        <f t="shared" si="2"/>
        <v>0</v>
      </c>
      <c r="L12" s="7">
        <f t="shared" si="3"/>
        <v>4</v>
      </c>
      <c r="M12" s="7"/>
    </row>
    <row r="13" spans="1:18" x14ac:dyDescent="0.25">
      <c r="A13" s="6" t="s">
        <v>16</v>
      </c>
      <c r="B13" s="1" t="s">
        <v>2</v>
      </c>
      <c r="C13" s="1" t="s">
        <v>1</v>
      </c>
      <c r="D13" s="1" t="s">
        <v>3</v>
      </c>
      <c r="E13" s="1" t="s">
        <v>4</v>
      </c>
      <c r="G13" s="13" t="str">
        <f t="shared" si="1"/>
        <v>H12</v>
      </c>
      <c r="H13" s="7">
        <f t="shared" si="2"/>
        <v>1</v>
      </c>
      <c r="I13" s="7">
        <f t="shared" si="2"/>
        <v>1</v>
      </c>
      <c r="J13" s="7">
        <f t="shared" si="2"/>
        <v>1</v>
      </c>
      <c r="K13" s="7">
        <f t="shared" si="2"/>
        <v>1</v>
      </c>
      <c r="L13" s="7">
        <f t="shared" si="3"/>
        <v>4</v>
      </c>
      <c r="M13" s="7"/>
    </row>
    <row r="14" spans="1:18" x14ac:dyDescent="0.25">
      <c r="A14" s="6" t="s">
        <v>17</v>
      </c>
      <c r="B14" s="1" t="s">
        <v>1</v>
      </c>
      <c r="C14" s="1" t="s">
        <v>3</v>
      </c>
      <c r="D14" s="1" t="s">
        <v>2</v>
      </c>
      <c r="E14" s="1" t="s">
        <v>1</v>
      </c>
      <c r="G14" s="13" t="str">
        <f t="shared" si="1"/>
        <v>H13</v>
      </c>
      <c r="H14" s="7">
        <f t="shared" si="2"/>
        <v>0</v>
      </c>
      <c r="I14" s="7">
        <f t="shared" si="2"/>
        <v>1</v>
      </c>
      <c r="J14" s="7">
        <f t="shared" si="2"/>
        <v>2</v>
      </c>
      <c r="K14" s="7">
        <f t="shared" si="2"/>
        <v>1</v>
      </c>
      <c r="L14" s="7">
        <f t="shared" si="3"/>
        <v>4</v>
      </c>
      <c r="M14" s="7"/>
    </row>
    <row r="15" spans="1:18" x14ac:dyDescent="0.25">
      <c r="A15" s="6" t="s">
        <v>18</v>
      </c>
      <c r="B15" s="1" t="s">
        <v>1</v>
      </c>
      <c r="C15" s="1" t="s">
        <v>3</v>
      </c>
      <c r="D15" s="1" t="s">
        <v>4</v>
      </c>
      <c r="E15" s="1" t="s">
        <v>4</v>
      </c>
      <c r="G15" s="13" t="str">
        <f t="shared" si="1"/>
        <v>H14</v>
      </c>
      <c r="H15" s="7">
        <f t="shared" si="2"/>
        <v>2</v>
      </c>
      <c r="I15" s="7">
        <f t="shared" si="2"/>
        <v>0</v>
      </c>
      <c r="J15" s="7">
        <f t="shared" si="2"/>
        <v>1</v>
      </c>
      <c r="K15" s="7">
        <f t="shared" si="2"/>
        <v>1</v>
      </c>
      <c r="L15" s="7">
        <f t="shared" si="3"/>
        <v>4</v>
      </c>
      <c r="M15" s="7"/>
    </row>
    <row r="16" spans="1:18" x14ac:dyDescent="0.25">
      <c r="A16" s="6" t="s">
        <v>19</v>
      </c>
      <c r="B16" s="1" t="s">
        <v>2</v>
      </c>
      <c r="C16" s="1" t="s">
        <v>4</v>
      </c>
      <c r="D16" s="1" t="s">
        <v>4</v>
      </c>
      <c r="E16" s="1" t="s">
        <v>2</v>
      </c>
      <c r="G16" s="13" t="str">
        <f t="shared" si="1"/>
        <v>H15</v>
      </c>
      <c r="H16" s="7">
        <f t="shared" si="2"/>
        <v>2</v>
      </c>
      <c r="I16" s="7">
        <f t="shared" si="2"/>
        <v>2</v>
      </c>
      <c r="J16" s="7">
        <f t="shared" si="2"/>
        <v>0</v>
      </c>
      <c r="K16" s="7">
        <f t="shared" si="2"/>
        <v>0</v>
      </c>
      <c r="L16" s="7">
        <f t="shared" si="3"/>
        <v>4</v>
      </c>
      <c r="M16" s="7"/>
    </row>
    <row r="17" spans="1:13" x14ac:dyDescent="0.25">
      <c r="A17" s="6" t="s">
        <v>20</v>
      </c>
      <c r="B17" s="1" t="s">
        <v>3</v>
      </c>
      <c r="C17" s="1" t="s">
        <v>3</v>
      </c>
      <c r="D17" s="1" t="s">
        <v>4</v>
      </c>
      <c r="E17" s="1" t="s">
        <v>2</v>
      </c>
      <c r="G17" s="13" t="str">
        <f t="shared" si="1"/>
        <v>H16</v>
      </c>
      <c r="H17" s="7">
        <f t="shared" si="2"/>
        <v>1</v>
      </c>
      <c r="I17" s="7">
        <f t="shared" si="2"/>
        <v>1</v>
      </c>
      <c r="J17" s="7">
        <f t="shared" si="2"/>
        <v>0</v>
      </c>
      <c r="K17" s="7">
        <f t="shared" si="2"/>
        <v>2</v>
      </c>
      <c r="L17" s="7">
        <f t="shared" si="3"/>
        <v>4</v>
      </c>
      <c r="M17" s="7"/>
    </row>
    <row r="18" spans="1:13" x14ac:dyDescent="0.25">
      <c r="A18" s="6" t="s">
        <v>21</v>
      </c>
      <c r="B18" s="1" t="s">
        <v>3</v>
      </c>
      <c r="C18" s="1" t="s">
        <v>4</v>
      </c>
      <c r="D18" s="1" t="s">
        <v>1</v>
      </c>
      <c r="E18" s="1" t="s">
        <v>4</v>
      </c>
      <c r="G18" s="13" t="str">
        <f t="shared" si="1"/>
        <v>H17</v>
      </c>
      <c r="H18" s="7">
        <f t="shared" si="2"/>
        <v>2</v>
      </c>
      <c r="I18" s="7">
        <f t="shared" si="2"/>
        <v>0</v>
      </c>
      <c r="J18" s="7">
        <f t="shared" si="2"/>
        <v>1</v>
      </c>
      <c r="K18" s="7">
        <f t="shared" si="2"/>
        <v>1</v>
      </c>
      <c r="L18" s="7">
        <f t="shared" si="3"/>
        <v>4</v>
      </c>
      <c r="M18" s="7"/>
    </row>
    <row r="19" spans="1:13" x14ac:dyDescent="0.25">
      <c r="A19" s="6" t="s">
        <v>22</v>
      </c>
      <c r="B19" s="1" t="s">
        <v>1</v>
      </c>
      <c r="C19" s="1" t="s">
        <v>1</v>
      </c>
      <c r="D19" s="1" t="s">
        <v>1</v>
      </c>
      <c r="E19" s="1" t="s">
        <v>2</v>
      </c>
      <c r="G19" s="13" t="str">
        <f t="shared" si="1"/>
        <v>H18</v>
      </c>
      <c r="H19" s="7">
        <f t="shared" si="2"/>
        <v>0</v>
      </c>
      <c r="I19" s="7">
        <f t="shared" si="2"/>
        <v>1</v>
      </c>
      <c r="J19" s="7">
        <f t="shared" si="2"/>
        <v>3</v>
      </c>
      <c r="K19" s="7">
        <f t="shared" si="2"/>
        <v>0</v>
      </c>
      <c r="L19" s="7">
        <f t="shared" si="3"/>
        <v>4</v>
      </c>
      <c r="M19" s="7"/>
    </row>
    <row r="20" spans="1:13" x14ac:dyDescent="0.25">
      <c r="A20" s="6" t="s">
        <v>23</v>
      </c>
      <c r="B20" s="1" t="s">
        <v>1</v>
      </c>
      <c r="C20" s="1" t="s">
        <v>1</v>
      </c>
      <c r="D20" s="1" t="s">
        <v>3</v>
      </c>
      <c r="E20" s="1" t="s">
        <v>4</v>
      </c>
      <c r="G20" s="13" t="str">
        <f t="shared" si="1"/>
        <v>H19</v>
      </c>
      <c r="H20" s="7">
        <f t="shared" si="2"/>
        <v>1</v>
      </c>
      <c r="I20" s="7">
        <f t="shared" si="2"/>
        <v>0</v>
      </c>
      <c r="J20" s="7">
        <f t="shared" si="2"/>
        <v>2</v>
      </c>
      <c r="K20" s="7">
        <f t="shared" si="2"/>
        <v>1</v>
      </c>
      <c r="L20" s="7">
        <f t="shared" si="3"/>
        <v>4</v>
      </c>
      <c r="M20" s="7"/>
    </row>
    <row r="21" spans="1:13" x14ac:dyDescent="0.25">
      <c r="A21" s="6" t="s">
        <v>24</v>
      </c>
      <c r="B21" s="1" t="s">
        <v>2</v>
      </c>
      <c r="C21" s="1" t="s">
        <v>2</v>
      </c>
      <c r="D21" s="1" t="s">
        <v>2</v>
      </c>
      <c r="E21" s="1" t="s">
        <v>3</v>
      </c>
      <c r="G21" s="13" t="str">
        <f t="shared" si="1"/>
        <v>H20</v>
      </c>
      <c r="H21" s="7">
        <f t="shared" si="2"/>
        <v>0</v>
      </c>
      <c r="I21" s="7">
        <f t="shared" si="2"/>
        <v>3</v>
      </c>
      <c r="J21" s="7">
        <f t="shared" si="2"/>
        <v>0</v>
      </c>
      <c r="K21" s="7">
        <f t="shared" si="2"/>
        <v>1</v>
      </c>
      <c r="L21" s="7">
        <f t="shared" si="3"/>
        <v>4</v>
      </c>
      <c r="M21" s="7"/>
    </row>
    <row r="22" spans="1:13" x14ac:dyDescent="0.25">
      <c r="G22" s="14" t="s">
        <v>34</v>
      </c>
      <c r="H22" s="11">
        <f>AVERAGE(H2:H21)</f>
        <v>0.9</v>
      </c>
      <c r="I22" s="11">
        <f t="shared" ref="I22:K22" si="5">AVERAGE(I2:I21)</f>
        <v>1.05</v>
      </c>
      <c r="J22" s="11">
        <f t="shared" si="5"/>
        <v>1.05</v>
      </c>
      <c r="K22" s="11">
        <f t="shared" si="5"/>
        <v>1</v>
      </c>
      <c r="L22" s="15">
        <f>SUM(L2:L21)</f>
        <v>80</v>
      </c>
      <c r="M22" s="19"/>
    </row>
    <row r="23" spans="1:13" x14ac:dyDescent="0.25">
      <c r="G23" s="13" t="s">
        <v>35</v>
      </c>
      <c r="H23" s="10">
        <f>_xlfn.STDEV.P(H2:H21)</f>
        <v>0.7</v>
      </c>
      <c r="I23" s="10">
        <f t="shared" ref="I23:K23" si="6">_xlfn.STDEV.P(I2:I21)</f>
        <v>0.80467384697155409</v>
      </c>
      <c r="J23" s="10">
        <f t="shared" si="6"/>
        <v>0.92059763197609845</v>
      </c>
      <c r="K23" s="10">
        <f t="shared" si="6"/>
        <v>0.89442719099991586</v>
      </c>
    </row>
    <row r="24" spans="1:13" x14ac:dyDescent="0.25">
      <c r="G24" s="17" t="s">
        <v>36</v>
      </c>
      <c r="H24" s="21">
        <f>H23/SQRT($L$22)</f>
        <v>7.8262379212492628E-2</v>
      </c>
      <c r="I24" s="21">
        <f t="shared" ref="I24:K24" si="7">I23/SQRT($L$22)</f>
        <v>8.99652710772329E-2</v>
      </c>
      <c r="J24" s="21">
        <f t="shared" si="7"/>
        <v>0.1029259442511945</v>
      </c>
      <c r="K24" s="21">
        <f t="shared" si="7"/>
        <v>9.9999999999999992E-2</v>
      </c>
      <c r="L24" s="16"/>
    </row>
    <row r="25" spans="1:13" x14ac:dyDescent="0.25">
      <c r="G25" s="22" t="s">
        <v>37</v>
      </c>
      <c r="H25">
        <f>SUM(H2:H21)</f>
        <v>18</v>
      </c>
      <c r="I25" s="6">
        <f t="shared" ref="I25:K25" si="8">SUM(I2:I21)</f>
        <v>21</v>
      </c>
      <c r="J25" s="6">
        <f t="shared" si="8"/>
        <v>21</v>
      </c>
      <c r="K25" s="6">
        <f t="shared" si="8"/>
        <v>20</v>
      </c>
    </row>
    <row r="39" spans="7:7" x14ac:dyDescent="0.25">
      <c r="G39" s="28" t="s">
        <v>42</v>
      </c>
    </row>
  </sheetData>
  <mergeCells count="1">
    <mergeCell ref="O1:R1"/>
  </mergeCells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9"/>
  <sheetViews>
    <sheetView topLeftCell="G10" workbookViewId="0">
      <selection activeCell="G39" sqref="G39"/>
    </sheetView>
  </sheetViews>
  <sheetFormatPr baseColWidth="10" defaultRowHeight="15" x14ac:dyDescent="0.25"/>
  <cols>
    <col min="1" max="6" width="0" hidden="1" customWidth="1"/>
    <col min="7" max="7" width="18.5703125" style="6" bestFit="1" customWidth="1"/>
    <col min="8" max="13" width="8.7109375" style="6" customWidth="1"/>
    <col min="14" max="14" width="25.7109375" style="6" bestFit="1" customWidth="1"/>
    <col min="15" max="19" width="11.42578125" style="6"/>
  </cols>
  <sheetData>
    <row r="1" spans="1:18" x14ac:dyDescent="0.25">
      <c r="A1" s="6" t="s">
        <v>0</v>
      </c>
      <c r="B1" s="6" t="s">
        <v>25</v>
      </c>
      <c r="C1" s="6" t="s">
        <v>26</v>
      </c>
      <c r="D1" s="6" t="s">
        <v>27</v>
      </c>
      <c r="E1" s="6" t="s">
        <v>28</v>
      </c>
      <c r="G1" s="17" t="s">
        <v>0</v>
      </c>
      <c r="H1" s="12" t="s">
        <v>30</v>
      </c>
      <c r="I1" s="12" t="s">
        <v>29</v>
      </c>
      <c r="J1" s="12" t="s">
        <v>31</v>
      </c>
      <c r="K1" s="12" t="s">
        <v>32</v>
      </c>
      <c r="L1" s="12" t="s">
        <v>33</v>
      </c>
      <c r="M1" s="18"/>
      <c r="O1" s="27" t="s">
        <v>38</v>
      </c>
      <c r="P1" s="27"/>
      <c r="Q1" s="27"/>
      <c r="R1" s="27"/>
    </row>
    <row r="2" spans="1:18" x14ac:dyDescent="0.25">
      <c r="A2" s="6" t="s">
        <v>5</v>
      </c>
      <c r="B2" s="2" t="s">
        <v>4</v>
      </c>
      <c r="C2" s="2" t="s">
        <v>1</v>
      </c>
      <c r="D2" s="2" t="s">
        <v>2</v>
      </c>
      <c r="E2" s="2" t="s">
        <v>2</v>
      </c>
      <c r="G2" s="13" t="str">
        <f>A2</f>
        <v>H1</v>
      </c>
      <c r="H2" s="7">
        <f>COUNTIF($B2:$E2,H$1)</f>
        <v>1</v>
      </c>
      <c r="I2" s="7">
        <f>COUNTIF($B2:$E2,I$1)</f>
        <v>2</v>
      </c>
      <c r="J2" s="7">
        <f>COUNTIF($B2:$E2,J$1)</f>
        <v>1</v>
      </c>
      <c r="K2" s="7">
        <f>COUNTIF($B2:$E2,K$1)</f>
        <v>0</v>
      </c>
      <c r="L2" s="7">
        <f>SUM(H2:K2)</f>
        <v>4</v>
      </c>
      <c r="M2" s="7"/>
      <c r="N2" s="20"/>
      <c r="O2" s="26" t="str">
        <f>H1</f>
        <v>Links</v>
      </c>
      <c r="P2" s="26" t="str">
        <f t="shared" ref="P2:R2" si="0">I1</f>
        <v>Oben</v>
      </c>
      <c r="Q2" s="26" t="str">
        <f t="shared" si="0"/>
        <v>Rechts</v>
      </c>
      <c r="R2" s="26" t="str">
        <f t="shared" si="0"/>
        <v>Unten</v>
      </c>
    </row>
    <row r="3" spans="1:18" x14ac:dyDescent="0.25">
      <c r="A3" s="6" t="s">
        <v>6</v>
      </c>
      <c r="B3" s="2" t="s">
        <v>2</v>
      </c>
      <c r="C3" s="2" t="s">
        <v>4</v>
      </c>
      <c r="D3" s="2" t="s">
        <v>4</v>
      </c>
      <c r="E3" s="2" t="s">
        <v>4</v>
      </c>
      <c r="G3" s="13" t="str">
        <f t="shared" ref="G3:G21" si="1">A3</f>
        <v>H2</v>
      </c>
      <c r="H3" s="7">
        <f t="shared" ref="H3:K21" si="2">COUNTIF($B3:$E3,H$1)</f>
        <v>3</v>
      </c>
      <c r="I3" s="7">
        <f t="shared" si="2"/>
        <v>1</v>
      </c>
      <c r="J3" s="7">
        <f t="shared" si="2"/>
        <v>0</v>
      </c>
      <c r="K3" s="7">
        <f t="shared" si="2"/>
        <v>0</v>
      </c>
      <c r="L3" s="7">
        <f t="shared" ref="L3:L21" si="3">SUM(H3:K3)</f>
        <v>4</v>
      </c>
      <c r="M3" s="7"/>
      <c r="N3" s="9" t="s">
        <v>40</v>
      </c>
      <c r="O3" s="25">
        <f>H22</f>
        <v>0.95</v>
      </c>
      <c r="P3" s="25">
        <f t="shared" ref="P3:R3" si="4">I22</f>
        <v>0.95</v>
      </c>
      <c r="Q3" s="25">
        <f t="shared" si="4"/>
        <v>1.5</v>
      </c>
      <c r="R3" s="25">
        <f t="shared" si="4"/>
        <v>0.6</v>
      </c>
    </row>
    <row r="4" spans="1:18" x14ac:dyDescent="0.25">
      <c r="A4" s="6" t="s">
        <v>7</v>
      </c>
      <c r="B4" s="2" t="s">
        <v>4</v>
      </c>
      <c r="C4" s="2" t="s">
        <v>4</v>
      </c>
      <c r="D4" s="2" t="s">
        <v>2</v>
      </c>
      <c r="E4" s="2" t="s">
        <v>1</v>
      </c>
      <c r="G4" s="13" t="str">
        <f t="shared" si="1"/>
        <v>H3</v>
      </c>
      <c r="H4" s="7">
        <f t="shared" si="2"/>
        <v>2</v>
      </c>
      <c r="I4" s="7">
        <f t="shared" si="2"/>
        <v>1</v>
      </c>
      <c r="J4" s="7">
        <f t="shared" si="2"/>
        <v>1</v>
      </c>
      <c r="K4" s="7">
        <f t="shared" si="2"/>
        <v>0</v>
      </c>
      <c r="L4" s="7">
        <f t="shared" si="3"/>
        <v>4</v>
      </c>
      <c r="M4" s="7"/>
      <c r="N4" s="8" t="s">
        <v>41</v>
      </c>
      <c r="O4" s="23">
        <f>H24</f>
        <v>0.1029259442511945</v>
      </c>
      <c r="P4" s="23">
        <f>I24</f>
        <v>9.6663074645906025E-2</v>
      </c>
      <c r="Q4" s="23">
        <f>J24</f>
        <v>9.6824583655185412E-2</v>
      </c>
      <c r="R4" s="23">
        <f>K24</f>
        <v>6.5192024052026495E-2</v>
      </c>
    </row>
    <row r="5" spans="1:18" x14ac:dyDescent="0.25">
      <c r="A5" s="6" t="s">
        <v>8</v>
      </c>
      <c r="B5" s="2" t="s">
        <v>1</v>
      </c>
      <c r="C5" s="2" t="s">
        <v>2</v>
      </c>
      <c r="D5" s="2" t="s">
        <v>2</v>
      </c>
      <c r="E5" s="2" t="s">
        <v>3</v>
      </c>
      <c r="G5" s="13" t="str">
        <f t="shared" si="1"/>
        <v>H4</v>
      </c>
      <c r="H5" s="7">
        <f t="shared" si="2"/>
        <v>0</v>
      </c>
      <c r="I5" s="7">
        <f t="shared" si="2"/>
        <v>2</v>
      </c>
      <c r="J5" s="7">
        <f t="shared" si="2"/>
        <v>1</v>
      </c>
      <c r="K5" s="7">
        <f t="shared" si="2"/>
        <v>1</v>
      </c>
      <c r="L5" s="7">
        <f t="shared" si="3"/>
        <v>4</v>
      </c>
      <c r="M5" s="7"/>
    </row>
    <row r="6" spans="1:18" x14ac:dyDescent="0.25">
      <c r="A6" s="6" t="s">
        <v>9</v>
      </c>
      <c r="B6" s="2" t="s">
        <v>2</v>
      </c>
      <c r="C6" s="2" t="s">
        <v>1</v>
      </c>
      <c r="D6" s="2" t="s">
        <v>3</v>
      </c>
      <c r="E6" s="2" t="s">
        <v>4</v>
      </c>
      <c r="G6" s="13" t="str">
        <f t="shared" si="1"/>
        <v>H5</v>
      </c>
      <c r="H6" s="7">
        <f t="shared" si="2"/>
        <v>1</v>
      </c>
      <c r="I6" s="7">
        <f t="shared" si="2"/>
        <v>1</v>
      </c>
      <c r="J6" s="7">
        <f t="shared" si="2"/>
        <v>1</v>
      </c>
      <c r="K6" s="7">
        <f t="shared" si="2"/>
        <v>1</v>
      </c>
      <c r="L6" s="7">
        <f t="shared" si="3"/>
        <v>4</v>
      </c>
      <c r="M6" s="7"/>
      <c r="O6" s="26" t="str">
        <f>O2</f>
        <v>Links</v>
      </c>
      <c r="P6" s="26" t="str">
        <f>P2</f>
        <v>Oben</v>
      </c>
      <c r="Q6" s="26" t="str">
        <f>Q2</f>
        <v>Rechts</v>
      </c>
      <c r="R6" s="26" t="str">
        <f>R2</f>
        <v>Unten</v>
      </c>
    </row>
    <row r="7" spans="1:18" x14ac:dyDescent="0.25">
      <c r="A7" s="6" t="s">
        <v>10</v>
      </c>
      <c r="B7" s="2" t="s">
        <v>1</v>
      </c>
      <c r="C7" s="2" t="s">
        <v>1</v>
      </c>
      <c r="D7" s="2" t="s">
        <v>1</v>
      </c>
      <c r="E7" s="2" t="s">
        <v>3</v>
      </c>
      <c r="G7" s="13" t="str">
        <f t="shared" si="1"/>
        <v>H6</v>
      </c>
      <c r="H7" s="7">
        <f t="shared" si="2"/>
        <v>0</v>
      </c>
      <c r="I7" s="7">
        <f t="shared" si="2"/>
        <v>0</v>
      </c>
      <c r="J7" s="7">
        <f t="shared" si="2"/>
        <v>3</v>
      </c>
      <c r="K7" s="7">
        <f t="shared" si="2"/>
        <v>1</v>
      </c>
      <c r="L7" s="7">
        <f t="shared" si="3"/>
        <v>4</v>
      </c>
      <c r="M7" s="7"/>
      <c r="N7" s="9" t="s">
        <v>39</v>
      </c>
      <c r="O7" s="24">
        <f>H25</f>
        <v>19</v>
      </c>
      <c r="P7" s="24">
        <f>I25</f>
        <v>19</v>
      </c>
      <c r="Q7" s="24">
        <f>J25</f>
        <v>30</v>
      </c>
      <c r="R7" s="24">
        <f>K25</f>
        <v>12</v>
      </c>
    </row>
    <row r="8" spans="1:18" x14ac:dyDescent="0.25">
      <c r="A8" s="6" t="s">
        <v>11</v>
      </c>
      <c r="B8" s="2" t="s">
        <v>1</v>
      </c>
      <c r="C8" s="2" t="s">
        <v>3</v>
      </c>
      <c r="D8" s="2" t="s">
        <v>1</v>
      </c>
      <c r="E8" s="2" t="s">
        <v>1</v>
      </c>
      <c r="G8" s="13" t="str">
        <f t="shared" si="1"/>
        <v>H7</v>
      </c>
      <c r="H8" s="7">
        <f t="shared" si="2"/>
        <v>0</v>
      </c>
      <c r="I8" s="7">
        <f t="shared" si="2"/>
        <v>0</v>
      </c>
      <c r="J8" s="7">
        <f t="shared" si="2"/>
        <v>3</v>
      </c>
      <c r="K8" s="7">
        <f t="shared" si="2"/>
        <v>1</v>
      </c>
      <c r="L8" s="7">
        <f t="shared" si="3"/>
        <v>4</v>
      </c>
      <c r="M8" s="7"/>
    </row>
    <row r="9" spans="1:18" x14ac:dyDescent="0.25">
      <c r="A9" s="6" t="s">
        <v>12</v>
      </c>
      <c r="B9" s="2" t="s">
        <v>3</v>
      </c>
      <c r="C9" s="2" t="s">
        <v>1</v>
      </c>
      <c r="D9" s="2" t="s">
        <v>3</v>
      </c>
      <c r="E9" s="2" t="s">
        <v>1</v>
      </c>
      <c r="G9" s="13" t="str">
        <f t="shared" si="1"/>
        <v>H8</v>
      </c>
      <c r="H9" s="7">
        <f t="shared" si="2"/>
        <v>0</v>
      </c>
      <c r="I9" s="7">
        <f t="shared" si="2"/>
        <v>0</v>
      </c>
      <c r="J9" s="7">
        <f t="shared" si="2"/>
        <v>2</v>
      </c>
      <c r="K9" s="7">
        <f t="shared" si="2"/>
        <v>2</v>
      </c>
      <c r="L9" s="7">
        <f t="shared" si="3"/>
        <v>4</v>
      </c>
      <c r="M9" s="7"/>
    </row>
    <row r="10" spans="1:18" x14ac:dyDescent="0.25">
      <c r="A10" s="6" t="s">
        <v>13</v>
      </c>
      <c r="B10" s="2" t="s">
        <v>2</v>
      </c>
      <c r="C10" s="2" t="s">
        <v>4</v>
      </c>
      <c r="D10" s="2" t="s">
        <v>2</v>
      </c>
      <c r="E10" s="2" t="s">
        <v>3</v>
      </c>
      <c r="G10" s="13" t="str">
        <f t="shared" si="1"/>
        <v>H9</v>
      </c>
      <c r="H10" s="7">
        <f t="shared" si="2"/>
        <v>1</v>
      </c>
      <c r="I10" s="7">
        <f t="shared" si="2"/>
        <v>2</v>
      </c>
      <c r="J10" s="7">
        <f t="shared" si="2"/>
        <v>0</v>
      </c>
      <c r="K10" s="7">
        <f t="shared" si="2"/>
        <v>1</v>
      </c>
      <c r="L10" s="7">
        <f t="shared" si="3"/>
        <v>4</v>
      </c>
      <c r="M10" s="7"/>
    </row>
    <row r="11" spans="1:18" x14ac:dyDescent="0.25">
      <c r="A11" s="6" t="s">
        <v>14</v>
      </c>
      <c r="B11" s="2" t="s">
        <v>1</v>
      </c>
      <c r="C11" s="2" t="s">
        <v>1</v>
      </c>
      <c r="D11" s="2" t="s">
        <v>2</v>
      </c>
      <c r="E11" s="2" t="s">
        <v>2</v>
      </c>
      <c r="G11" s="13" t="str">
        <f t="shared" si="1"/>
        <v>H10</v>
      </c>
      <c r="H11" s="7">
        <f t="shared" si="2"/>
        <v>0</v>
      </c>
      <c r="I11" s="7">
        <f t="shared" si="2"/>
        <v>2</v>
      </c>
      <c r="J11" s="7">
        <f t="shared" si="2"/>
        <v>2</v>
      </c>
      <c r="K11" s="7">
        <f t="shared" si="2"/>
        <v>0</v>
      </c>
      <c r="L11" s="7">
        <f t="shared" si="3"/>
        <v>4</v>
      </c>
      <c r="M11" s="7"/>
    </row>
    <row r="12" spans="1:18" x14ac:dyDescent="0.25">
      <c r="A12" s="6" t="s">
        <v>15</v>
      </c>
      <c r="B12" s="2" t="s">
        <v>3</v>
      </c>
      <c r="C12" s="2" t="s">
        <v>2</v>
      </c>
      <c r="D12" s="2" t="s">
        <v>2</v>
      </c>
      <c r="E12" s="2" t="s">
        <v>4</v>
      </c>
      <c r="G12" s="13" t="str">
        <f t="shared" si="1"/>
        <v>H11</v>
      </c>
      <c r="H12" s="7">
        <f t="shared" si="2"/>
        <v>1</v>
      </c>
      <c r="I12" s="7">
        <f t="shared" si="2"/>
        <v>2</v>
      </c>
      <c r="J12" s="7">
        <f t="shared" si="2"/>
        <v>0</v>
      </c>
      <c r="K12" s="7">
        <f t="shared" si="2"/>
        <v>1</v>
      </c>
      <c r="L12" s="7">
        <f t="shared" si="3"/>
        <v>4</v>
      </c>
      <c r="M12" s="7"/>
    </row>
    <row r="13" spans="1:18" x14ac:dyDescent="0.25">
      <c r="A13" s="6" t="s">
        <v>16</v>
      </c>
      <c r="B13" s="2" t="s">
        <v>1</v>
      </c>
      <c r="C13" s="2" t="s">
        <v>4</v>
      </c>
      <c r="D13" s="2" t="s">
        <v>4</v>
      </c>
      <c r="E13" s="2" t="s">
        <v>3</v>
      </c>
      <c r="G13" s="13" t="str">
        <f t="shared" si="1"/>
        <v>H12</v>
      </c>
      <c r="H13" s="7">
        <f t="shared" si="2"/>
        <v>2</v>
      </c>
      <c r="I13" s="7">
        <f t="shared" si="2"/>
        <v>0</v>
      </c>
      <c r="J13" s="7">
        <f t="shared" si="2"/>
        <v>1</v>
      </c>
      <c r="K13" s="7">
        <f t="shared" si="2"/>
        <v>1</v>
      </c>
      <c r="L13" s="7">
        <f t="shared" si="3"/>
        <v>4</v>
      </c>
      <c r="M13" s="7"/>
    </row>
    <row r="14" spans="1:18" x14ac:dyDescent="0.25">
      <c r="A14" s="6" t="s">
        <v>17</v>
      </c>
      <c r="B14" s="2" t="s">
        <v>3</v>
      </c>
      <c r="C14" s="2" t="s">
        <v>1</v>
      </c>
      <c r="D14" s="2" t="s">
        <v>2</v>
      </c>
      <c r="E14" s="2" t="s">
        <v>1</v>
      </c>
      <c r="G14" s="13" t="str">
        <f t="shared" si="1"/>
        <v>H13</v>
      </c>
      <c r="H14" s="7">
        <f t="shared" si="2"/>
        <v>0</v>
      </c>
      <c r="I14" s="7">
        <f t="shared" si="2"/>
        <v>1</v>
      </c>
      <c r="J14" s="7">
        <f t="shared" si="2"/>
        <v>2</v>
      </c>
      <c r="K14" s="7">
        <f t="shared" si="2"/>
        <v>1</v>
      </c>
      <c r="L14" s="7">
        <f t="shared" si="3"/>
        <v>4</v>
      </c>
      <c r="M14" s="7"/>
    </row>
    <row r="15" spans="1:18" x14ac:dyDescent="0.25">
      <c r="A15" s="6" t="s">
        <v>18</v>
      </c>
      <c r="B15" s="2" t="s">
        <v>1</v>
      </c>
      <c r="C15" s="2" t="s">
        <v>3</v>
      </c>
      <c r="D15" s="2" t="s">
        <v>4</v>
      </c>
      <c r="E15" s="2" t="s">
        <v>1</v>
      </c>
      <c r="G15" s="13" t="str">
        <f t="shared" si="1"/>
        <v>H14</v>
      </c>
      <c r="H15" s="7">
        <f t="shared" si="2"/>
        <v>1</v>
      </c>
      <c r="I15" s="7">
        <f t="shared" si="2"/>
        <v>0</v>
      </c>
      <c r="J15" s="7">
        <f t="shared" si="2"/>
        <v>2</v>
      </c>
      <c r="K15" s="7">
        <f t="shared" si="2"/>
        <v>1</v>
      </c>
      <c r="L15" s="7">
        <f t="shared" si="3"/>
        <v>4</v>
      </c>
      <c r="M15" s="7"/>
    </row>
    <row r="16" spans="1:18" x14ac:dyDescent="0.25">
      <c r="A16" s="6" t="s">
        <v>19</v>
      </c>
      <c r="B16" s="2" t="s">
        <v>2</v>
      </c>
      <c r="C16" s="2" t="s">
        <v>1</v>
      </c>
      <c r="D16" s="2" t="s">
        <v>4</v>
      </c>
      <c r="E16" s="2" t="s">
        <v>1</v>
      </c>
      <c r="G16" s="13" t="str">
        <f t="shared" si="1"/>
        <v>H15</v>
      </c>
      <c r="H16" s="7">
        <f t="shared" si="2"/>
        <v>1</v>
      </c>
      <c r="I16" s="7">
        <f t="shared" si="2"/>
        <v>1</v>
      </c>
      <c r="J16" s="7">
        <f t="shared" si="2"/>
        <v>2</v>
      </c>
      <c r="K16" s="7">
        <f t="shared" si="2"/>
        <v>0</v>
      </c>
      <c r="L16" s="7">
        <f t="shared" si="3"/>
        <v>4</v>
      </c>
      <c r="M16" s="7"/>
    </row>
    <row r="17" spans="1:13" x14ac:dyDescent="0.25">
      <c r="A17" s="6" t="s">
        <v>20</v>
      </c>
      <c r="B17" s="2" t="s">
        <v>1</v>
      </c>
      <c r="C17" s="2" t="s">
        <v>1</v>
      </c>
      <c r="D17" s="2" t="s">
        <v>4</v>
      </c>
      <c r="E17" s="2" t="s">
        <v>4</v>
      </c>
      <c r="G17" s="13" t="str">
        <f t="shared" si="1"/>
        <v>H16</v>
      </c>
      <c r="H17" s="7">
        <f t="shared" si="2"/>
        <v>2</v>
      </c>
      <c r="I17" s="7">
        <f t="shared" si="2"/>
        <v>0</v>
      </c>
      <c r="J17" s="7">
        <f t="shared" si="2"/>
        <v>2</v>
      </c>
      <c r="K17" s="7">
        <f t="shared" si="2"/>
        <v>0</v>
      </c>
      <c r="L17" s="7">
        <f t="shared" si="3"/>
        <v>4</v>
      </c>
      <c r="M17" s="7"/>
    </row>
    <row r="18" spans="1:13" x14ac:dyDescent="0.25">
      <c r="A18" s="6" t="s">
        <v>21</v>
      </c>
      <c r="B18" s="2" t="s">
        <v>2</v>
      </c>
      <c r="C18" s="2" t="s">
        <v>2</v>
      </c>
      <c r="D18" s="2" t="s">
        <v>1</v>
      </c>
      <c r="E18" s="2" t="s">
        <v>1</v>
      </c>
      <c r="G18" s="13" t="str">
        <f t="shared" si="1"/>
        <v>H17</v>
      </c>
      <c r="H18" s="7">
        <f t="shared" si="2"/>
        <v>0</v>
      </c>
      <c r="I18" s="7">
        <f t="shared" si="2"/>
        <v>2</v>
      </c>
      <c r="J18" s="7">
        <f t="shared" si="2"/>
        <v>2</v>
      </c>
      <c r="K18" s="7">
        <f t="shared" si="2"/>
        <v>0</v>
      </c>
      <c r="L18" s="7">
        <f t="shared" si="3"/>
        <v>4</v>
      </c>
      <c r="M18" s="7"/>
    </row>
    <row r="19" spans="1:13" x14ac:dyDescent="0.25">
      <c r="A19" s="6" t="s">
        <v>22</v>
      </c>
      <c r="B19" s="2" t="s">
        <v>4</v>
      </c>
      <c r="C19" s="2" t="s">
        <v>3</v>
      </c>
      <c r="D19" s="2" t="s">
        <v>1</v>
      </c>
      <c r="E19" s="2" t="s">
        <v>4</v>
      </c>
      <c r="G19" s="13" t="str">
        <f t="shared" si="1"/>
        <v>H18</v>
      </c>
      <c r="H19" s="7">
        <f t="shared" si="2"/>
        <v>2</v>
      </c>
      <c r="I19" s="7">
        <f t="shared" si="2"/>
        <v>0</v>
      </c>
      <c r="J19" s="7">
        <f t="shared" si="2"/>
        <v>1</v>
      </c>
      <c r="K19" s="7">
        <f t="shared" si="2"/>
        <v>1</v>
      </c>
      <c r="L19" s="7">
        <f t="shared" si="3"/>
        <v>4</v>
      </c>
      <c r="M19" s="7"/>
    </row>
    <row r="20" spans="1:13" x14ac:dyDescent="0.25">
      <c r="A20" s="6" t="s">
        <v>23</v>
      </c>
      <c r="B20" s="2" t="s">
        <v>1</v>
      </c>
      <c r="C20" s="2" t="s">
        <v>4</v>
      </c>
      <c r="D20" s="2" t="s">
        <v>1</v>
      </c>
      <c r="E20" s="2" t="s">
        <v>4</v>
      </c>
      <c r="G20" s="13" t="str">
        <f t="shared" si="1"/>
        <v>H19</v>
      </c>
      <c r="H20" s="7">
        <f t="shared" si="2"/>
        <v>2</v>
      </c>
      <c r="I20" s="7">
        <f t="shared" si="2"/>
        <v>0</v>
      </c>
      <c r="J20" s="7">
        <f t="shared" si="2"/>
        <v>2</v>
      </c>
      <c r="K20" s="7">
        <f t="shared" si="2"/>
        <v>0</v>
      </c>
      <c r="L20" s="7">
        <f t="shared" si="3"/>
        <v>4</v>
      </c>
      <c r="M20" s="7"/>
    </row>
    <row r="21" spans="1:13" x14ac:dyDescent="0.25">
      <c r="A21" s="6" t="s">
        <v>24</v>
      </c>
      <c r="B21" s="2" t="s">
        <v>2</v>
      </c>
      <c r="C21" s="2" t="s">
        <v>2</v>
      </c>
      <c r="D21" s="2" t="s">
        <v>1</v>
      </c>
      <c r="E21" s="2" t="s">
        <v>1</v>
      </c>
      <c r="G21" s="13" t="str">
        <f t="shared" si="1"/>
        <v>H20</v>
      </c>
      <c r="H21" s="7">
        <f t="shared" si="2"/>
        <v>0</v>
      </c>
      <c r="I21" s="7">
        <f t="shared" si="2"/>
        <v>2</v>
      </c>
      <c r="J21" s="7">
        <f t="shared" si="2"/>
        <v>2</v>
      </c>
      <c r="K21" s="7">
        <f t="shared" si="2"/>
        <v>0</v>
      </c>
      <c r="L21" s="7">
        <f t="shared" si="3"/>
        <v>4</v>
      </c>
      <c r="M21" s="7"/>
    </row>
    <row r="22" spans="1:13" x14ac:dyDescent="0.25">
      <c r="G22" s="14" t="s">
        <v>34</v>
      </c>
      <c r="H22" s="11">
        <f>AVERAGE(H2:H21)</f>
        <v>0.95</v>
      </c>
      <c r="I22" s="11">
        <f t="shared" ref="I22:K22" si="5">AVERAGE(I2:I21)</f>
        <v>0.95</v>
      </c>
      <c r="J22" s="11">
        <f t="shared" si="5"/>
        <v>1.5</v>
      </c>
      <c r="K22" s="11">
        <f t="shared" si="5"/>
        <v>0.6</v>
      </c>
      <c r="L22" s="15">
        <f>SUM(L2:L21)</f>
        <v>80</v>
      </c>
      <c r="M22" s="19"/>
    </row>
    <row r="23" spans="1:13" x14ac:dyDescent="0.25">
      <c r="G23" s="13" t="s">
        <v>35</v>
      </c>
      <c r="H23" s="10">
        <f>_xlfn.STDEV.P(H2:H21)</f>
        <v>0.92059763197609845</v>
      </c>
      <c r="I23" s="10">
        <f t="shared" ref="I23:K23" si="6">_xlfn.STDEV.P(I2:I21)</f>
        <v>0.86458082328952912</v>
      </c>
      <c r="J23" s="10">
        <f t="shared" si="6"/>
        <v>0.8660254037844386</v>
      </c>
      <c r="K23" s="10">
        <f t="shared" si="6"/>
        <v>0.5830951894845301</v>
      </c>
    </row>
    <row r="24" spans="1:13" x14ac:dyDescent="0.25">
      <c r="G24" s="17" t="s">
        <v>36</v>
      </c>
      <c r="H24" s="21">
        <f>H23/SQRT($L$22)</f>
        <v>0.1029259442511945</v>
      </c>
      <c r="I24" s="21">
        <f t="shared" ref="I24:K24" si="7">I23/SQRT($L$22)</f>
        <v>9.6663074645906025E-2</v>
      </c>
      <c r="J24" s="21">
        <f t="shared" si="7"/>
        <v>9.6824583655185412E-2</v>
      </c>
      <c r="K24" s="21">
        <f t="shared" si="7"/>
        <v>6.5192024052026495E-2</v>
      </c>
      <c r="L24" s="16"/>
    </row>
    <row r="25" spans="1:13" x14ac:dyDescent="0.25">
      <c r="G25" s="22" t="s">
        <v>37</v>
      </c>
      <c r="H25" s="6">
        <f>SUM(H2:H21)</f>
        <v>19</v>
      </c>
      <c r="I25" s="6">
        <f t="shared" ref="I25:K25" si="8">SUM(I2:I21)</f>
        <v>19</v>
      </c>
      <c r="J25" s="6">
        <f t="shared" si="8"/>
        <v>30</v>
      </c>
      <c r="K25" s="6">
        <f t="shared" si="8"/>
        <v>12</v>
      </c>
    </row>
    <row r="39" spans="7:7" x14ac:dyDescent="0.25">
      <c r="G39" s="28" t="s">
        <v>42</v>
      </c>
    </row>
  </sheetData>
  <mergeCells count="1">
    <mergeCell ref="O1:R1"/>
  </mergeCells>
  <pageMargins left="0.7" right="0.7" top="0.78740157499999996" bottom="0.78740157499999996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9"/>
  <sheetViews>
    <sheetView topLeftCell="G10" workbookViewId="0">
      <selection activeCell="G39" sqref="G39"/>
    </sheetView>
  </sheetViews>
  <sheetFormatPr baseColWidth="10" defaultRowHeight="15" x14ac:dyDescent="0.25"/>
  <cols>
    <col min="1" max="6" width="0" hidden="1" customWidth="1"/>
    <col min="7" max="7" width="18.5703125" style="6" bestFit="1" customWidth="1"/>
    <col min="8" max="13" width="8.7109375" style="6" customWidth="1"/>
    <col min="14" max="14" width="25.7109375" style="6" bestFit="1" customWidth="1"/>
    <col min="15" max="19" width="11.42578125" style="6"/>
  </cols>
  <sheetData>
    <row r="1" spans="1:18" x14ac:dyDescent="0.25">
      <c r="A1" s="6" t="s">
        <v>0</v>
      </c>
      <c r="B1" s="6" t="s">
        <v>25</v>
      </c>
      <c r="C1" s="6" t="s">
        <v>26</v>
      </c>
      <c r="D1" s="6" t="s">
        <v>27</v>
      </c>
      <c r="E1" s="6" t="s">
        <v>28</v>
      </c>
      <c r="G1" s="17" t="s">
        <v>0</v>
      </c>
      <c r="H1" s="12" t="s">
        <v>30</v>
      </c>
      <c r="I1" s="12" t="s">
        <v>29</v>
      </c>
      <c r="J1" s="12" t="s">
        <v>31</v>
      </c>
      <c r="K1" s="12" t="s">
        <v>32</v>
      </c>
      <c r="L1" s="12" t="s">
        <v>33</v>
      </c>
      <c r="M1" s="18"/>
      <c r="O1" s="27" t="s">
        <v>38</v>
      </c>
      <c r="P1" s="27"/>
      <c r="Q1" s="27"/>
      <c r="R1" s="27"/>
    </row>
    <row r="2" spans="1:18" x14ac:dyDescent="0.25">
      <c r="A2" s="6" t="s">
        <v>5</v>
      </c>
      <c r="B2" s="3" t="s">
        <v>4</v>
      </c>
      <c r="C2" s="3" t="s">
        <v>3</v>
      </c>
      <c r="D2" s="3" t="s">
        <v>3</v>
      </c>
      <c r="E2" s="3" t="s">
        <v>4</v>
      </c>
      <c r="G2" s="13" t="str">
        <f>A2</f>
        <v>H1</v>
      </c>
      <c r="H2" s="7">
        <f>COUNTIF($B2:$E2,H$1)</f>
        <v>2</v>
      </c>
      <c r="I2" s="7">
        <f>COUNTIF($B2:$E2,I$1)</f>
        <v>0</v>
      </c>
      <c r="J2" s="7">
        <f>COUNTIF($B2:$E2,J$1)</f>
        <v>0</v>
      </c>
      <c r="K2" s="7">
        <f>COUNTIF($B2:$E2,K$1)</f>
        <v>2</v>
      </c>
      <c r="L2" s="7">
        <f>SUM(H2:K2)</f>
        <v>4</v>
      </c>
      <c r="M2" s="7"/>
      <c r="N2" s="20"/>
      <c r="O2" s="26" t="str">
        <f>H1</f>
        <v>Links</v>
      </c>
      <c r="P2" s="26" t="str">
        <f t="shared" ref="P2:R2" si="0">I1</f>
        <v>Oben</v>
      </c>
      <c r="Q2" s="26" t="str">
        <f t="shared" si="0"/>
        <v>Rechts</v>
      </c>
      <c r="R2" s="26" t="str">
        <f t="shared" si="0"/>
        <v>Unten</v>
      </c>
    </row>
    <row r="3" spans="1:18" x14ac:dyDescent="0.25">
      <c r="A3" s="6" t="s">
        <v>6</v>
      </c>
      <c r="B3" s="3" t="s">
        <v>4</v>
      </c>
      <c r="C3" s="3" t="s">
        <v>2</v>
      </c>
      <c r="D3" s="3" t="s">
        <v>4</v>
      </c>
      <c r="E3" s="3" t="s">
        <v>1</v>
      </c>
      <c r="G3" s="13" t="str">
        <f t="shared" ref="G3:G21" si="1">A3</f>
        <v>H2</v>
      </c>
      <c r="H3" s="7">
        <f t="shared" ref="H3:K21" si="2">COUNTIF($B3:$E3,H$1)</f>
        <v>2</v>
      </c>
      <c r="I3" s="7">
        <f t="shared" si="2"/>
        <v>1</v>
      </c>
      <c r="J3" s="7">
        <f t="shared" si="2"/>
        <v>1</v>
      </c>
      <c r="K3" s="7">
        <f t="shared" si="2"/>
        <v>0</v>
      </c>
      <c r="L3" s="7">
        <f t="shared" ref="L3:L21" si="3">SUM(H3:K3)</f>
        <v>4</v>
      </c>
      <c r="M3" s="7"/>
      <c r="N3" s="9" t="s">
        <v>40</v>
      </c>
      <c r="O3" s="25">
        <f>H22</f>
        <v>1.1000000000000001</v>
      </c>
      <c r="P3" s="25">
        <f t="shared" ref="P3:R3" si="4">I22</f>
        <v>0.65</v>
      </c>
      <c r="Q3" s="25">
        <f t="shared" si="4"/>
        <v>0.5</v>
      </c>
      <c r="R3" s="25">
        <f t="shared" si="4"/>
        <v>1.75</v>
      </c>
    </row>
    <row r="4" spans="1:18" x14ac:dyDescent="0.25">
      <c r="A4" s="6" t="s">
        <v>7</v>
      </c>
      <c r="B4" s="3" t="s">
        <v>3</v>
      </c>
      <c r="C4" s="3" t="s">
        <v>4</v>
      </c>
      <c r="D4" s="3" t="s">
        <v>2</v>
      </c>
      <c r="E4" s="3" t="s">
        <v>4</v>
      </c>
      <c r="G4" s="13" t="str">
        <f t="shared" si="1"/>
        <v>H3</v>
      </c>
      <c r="H4" s="7">
        <f t="shared" si="2"/>
        <v>2</v>
      </c>
      <c r="I4" s="7">
        <f t="shared" si="2"/>
        <v>1</v>
      </c>
      <c r="J4" s="7">
        <f t="shared" si="2"/>
        <v>0</v>
      </c>
      <c r="K4" s="7">
        <f t="shared" si="2"/>
        <v>1</v>
      </c>
      <c r="L4" s="7">
        <f t="shared" si="3"/>
        <v>4</v>
      </c>
      <c r="M4" s="7"/>
      <c r="N4" s="8" t="s">
        <v>41</v>
      </c>
      <c r="O4" s="23">
        <f>H24</f>
        <v>0.10547511554864493</v>
      </c>
      <c r="P4" s="23">
        <f>I24</f>
        <v>8.1201908844558579E-2</v>
      </c>
      <c r="Q4" s="23">
        <f>J24</f>
        <v>6.6143782776614757E-2</v>
      </c>
      <c r="R4" s="23">
        <f>K24</f>
        <v>0.11110243021644486</v>
      </c>
    </row>
    <row r="5" spans="1:18" x14ac:dyDescent="0.25">
      <c r="A5" s="6" t="s">
        <v>8</v>
      </c>
      <c r="B5" s="3" t="s">
        <v>2</v>
      </c>
      <c r="C5" s="3" t="s">
        <v>4</v>
      </c>
      <c r="D5" s="3" t="s">
        <v>2</v>
      </c>
      <c r="E5" s="3" t="s">
        <v>3</v>
      </c>
      <c r="G5" s="13" t="str">
        <f t="shared" si="1"/>
        <v>H4</v>
      </c>
      <c r="H5" s="7">
        <f t="shared" si="2"/>
        <v>1</v>
      </c>
      <c r="I5" s="7">
        <f t="shared" si="2"/>
        <v>2</v>
      </c>
      <c r="J5" s="7">
        <f t="shared" si="2"/>
        <v>0</v>
      </c>
      <c r="K5" s="7">
        <f t="shared" si="2"/>
        <v>1</v>
      </c>
      <c r="L5" s="7">
        <f t="shared" si="3"/>
        <v>4</v>
      </c>
      <c r="M5" s="7"/>
    </row>
    <row r="6" spans="1:18" x14ac:dyDescent="0.25">
      <c r="A6" s="6" t="s">
        <v>9</v>
      </c>
      <c r="B6" s="3" t="s">
        <v>4</v>
      </c>
      <c r="C6" s="3" t="s">
        <v>3</v>
      </c>
      <c r="D6" s="3" t="s">
        <v>3</v>
      </c>
      <c r="E6" s="3" t="s">
        <v>3</v>
      </c>
      <c r="G6" s="13" t="str">
        <f t="shared" si="1"/>
        <v>H5</v>
      </c>
      <c r="H6" s="7">
        <f t="shared" si="2"/>
        <v>1</v>
      </c>
      <c r="I6" s="7">
        <f t="shared" si="2"/>
        <v>0</v>
      </c>
      <c r="J6" s="7">
        <f t="shared" si="2"/>
        <v>0</v>
      </c>
      <c r="K6" s="7">
        <f t="shared" si="2"/>
        <v>3</v>
      </c>
      <c r="L6" s="7">
        <f t="shared" si="3"/>
        <v>4</v>
      </c>
      <c r="M6" s="7"/>
      <c r="O6" s="26" t="str">
        <f>O2</f>
        <v>Links</v>
      </c>
      <c r="P6" s="26" t="str">
        <f>P2</f>
        <v>Oben</v>
      </c>
      <c r="Q6" s="26" t="str">
        <f>Q2</f>
        <v>Rechts</v>
      </c>
      <c r="R6" s="26" t="str">
        <f>R2</f>
        <v>Unten</v>
      </c>
    </row>
    <row r="7" spans="1:18" x14ac:dyDescent="0.25">
      <c r="A7" s="6" t="s">
        <v>10</v>
      </c>
      <c r="B7" s="3" t="s">
        <v>1</v>
      </c>
      <c r="C7" s="3" t="s">
        <v>3</v>
      </c>
      <c r="D7" s="3" t="s">
        <v>4</v>
      </c>
      <c r="E7" s="3" t="s">
        <v>4</v>
      </c>
      <c r="G7" s="13" t="str">
        <f t="shared" si="1"/>
        <v>H6</v>
      </c>
      <c r="H7" s="7">
        <f t="shared" si="2"/>
        <v>2</v>
      </c>
      <c r="I7" s="7">
        <f t="shared" si="2"/>
        <v>0</v>
      </c>
      <c r="J7" s="7">
        <f t="shared" si="2"/>
        <v>1</v>
      </c>
      <c r="K7" s="7">
        <f t="shared" si="2"/>
        <v>1</v>
      </c>
      <c r="L7" s="7">
        <f t="shared" si="3"/>
        <v>4</v>
      </c>
      <c r="M7" s="7"/>
      <c r="N7" s="9" t="s">
        <v>39</v>
      </c>
      <c r="O7" s="24">
        <f>H25</f>
        <v>22</v>
      </c>
      <c r="P7" s="24">
        <f>I25</f>
        <v>13</v>
      </c>
      <c r="Q7" s="24">
        <f>J25</f>
        <v>10</v>
      </c>
      <c r="R7" s="24">
        <f>K25</f>
        <v>35</v>
      </c>
    </row>
    <row r="8" spans="1:18" x14ac:dyDescent="0.25">
      <c r="A8" s="6" t="s">
        <v>11</v>
      </c>
      <c r="B8" s="3" t="s">
        <v>3</v>
      </c>
      <c r="C8" s="3" t="s">
        <v>3</v>
      </c>
      <c r="D8" s="3" t="s">
        <v>2</v>
      </c>
      <c r="E8" s="3" t="s">
        <v>3</v>
      </c>
      <c r="G8" s="13" t="str">
        <f t="shared" si="1"/>
        <v>H7</v>
      </c>
      <c r="H8" s="7">
        <f t="shared" si="2"/>
        <v>0</v>
      </c>
      <c r="I8" s="7">
        <f t="shared" si="2"/>
        <v>1</v>
      </c>
      <c r="J8" s="7">
        <f t="shared" si="2"/>
        <v>0</v>
      </c>
      <c r="K8" s="7">
        <f t="shared" si="2"/>
        <v>3</v>
      </c>
      <c r="L8" s="7">
        <f t="shared" si="3"/>
        <v>4</v>
      </c>
      <c r="M8" s="7"/>
    </row>
    <row r="9" spans="1:18" x14ac:dyDescent="0.25">
      <c r="A9" s="6" t="s">
        <v>12</v>
      </c>
      <c r="B9" s="3" t="s">
        <v>3</v>
      </c>
      <c r="C9" s="3" t="s">
        <v>1</v>
      </c>
      <c r="D9" s="3" t="s">
        <v>3</v>
      </c>
      <c r="E9" s="3" t="s">
        <v>4</v>
      </c>
      <c r="G9" s="13" t="str">
        <f t="shared" si="1"/>
        <v>H8</v>
      </c>
      <c r="H9" s="7">
        <f t="shared" si="2"/>
        <v>1</v>
      </c>
      <c r="I9" s="7">
        <f t="shared" si="2"/>
        <v>0</v>
      </c>
      <c r="J9" s="7">
        <f t="shared" si="2"/>
        <v>1</v>
      </c>
      <c r="K9" s="7">
        <f t="shared" si="2"/>
        <v>2</v>
      </c>
      <c r="L9" s="7">
        <f t="shared" si="3"/>
        <v>4</v>
      </c>
      <c r="M9" s="7"/>
    </row>
    <row r="10" spans="1:18" x14ac:dyDescent="0.25">
      <c r="A10" s="6" t="s">
        <v>13</v>
      </c>
      <c r="B10" s="3" t="s">
        <v>3</v>
      </c>
      <c r="C10" s="3" t="s">
        <v>2</v>
      </c>
      <c r="D10" s="3" t="s">
        <v>2</v>
      </c>
      <c r="E10" s="3" t="s">
        <v>3</v>
      </c>
      <c r="G10" s="13" t="str">
        <f t="shared" si="1"/>
        <v>H9</v>
      </c>
      <c r="H10" s="7">
        <f t="shared" si="2"/>
        <v>0</v>
      </c>
      <c r="I10" s="7">
        <f t="shared" si="2"/>
        <v>2</v>
      </c>
      <c r="J10" s="7">
        <f t="shared" si="2"/>
        <v>0</v>
      </c>
      <c r="K10" s="7">
        <f t="shared" si="2"/>
        <v>2</v>
      </c>
      <c r="L10" s="7">
        <f t="shared" si="3"/>
        <v>4</v>
      </c>
      <c r="M10" s="7"/>
    </row>
    <row r="11" spans="1:18" x14ac:dyDescent="0.25">
      <c r="A11" s="6" t="s">
        <v>14</v>
      </c>
      <c r="B11" s="3" t="s">
        <v>3</v>
      </c>
      <c r="C11" s="3" t="s">
        <v>3</v>
      </c>
      <c r="D11" s="3" t="s">
        <v>3</v>
      </c>
      <c r="E11" s="3" t="s">
        <v>1</v>
      </c>
      <c r="G11" s="13" t="str">
        <f t="shared" si="1"/>
        <v>H10</v>
      </c>
      <c r="H11" s="7">
        <f t="shared" si="2"/>
        <v>0</v>
      </c>
      <c r="I11" s="7">
        <f t="shared" si="2"/>
        <v>0</v>
      </c>
      <c r="J11" s="7">
        <f t="shared" si="2"/>
        <v>1</v>
      </c>
      <c r="K11" s="7">
        <f t="shared" si="2"/>
        <v>3</v>
      </c>
      <c r="L11" s="7">
        <f t="shared" si="3"/>
        <v>4</v>
      </c>
      <c r="M11" s="7"/>
    </row>
    <row r="12" spans="1:18" x14ac:dyDescent="0.25">
      <c r="A12" s="6" t="s">
        <v>15</v>
      </c>
      <c r="B12" s="3" t="s">
        <v>1</v>
      </c>
      <c r="C12" s="3" t="s">
        <v>3</v>
      </c>
      <c r="D12" s="3" t="s">
        <v>3</v>
      </c>
      <c r="E12" s="3" t="s">
        <v>3</v>
      </c>
      <c r="G12" s="13" t="str">
        <f t="shared" si="1"/>
        <v>H11</v>
      </c>
      <c r="H12" s="7">
        <f t="shared" si="2"/>
        <v>0</v>
      </c>
      <c r="I12" s="7">
        <f t="shared" si="2"/>
        <v>0</v>
      </c>
      <c r="J12" s="7">
        <f t="shared" si="2"/>
        <v>1</v>
      </c>
      <c r="K12" s="7">
        <f t="shared" si="2"/>
        <v>3</v>
      </c>
      <c r="L12" s="7">
        <f t="shared" si="3"/>
        <v>4</v>
      </c>
      <c r="M12" s="7"/>
    </row>
    <row r="13" spans="1:18" x14ac:dyDescent="0.25">
      <c r="A13" s="6" t="s">
        <v>16</v>
      </c>
      <c r="B13" s="3" t="s">
        <v>4</v>
      </c>
      <c r="C13" s="3" t="s">
        <v>4</v>
      </c>
      <c r="D13" s="3" t="s">
        <v>4</v>
      </c>
      <c r="E13" s="3" t="s">
        <v>1</v>
      </c>
      <c r="G13" s="13" t="str">
        <f t="shared" si="1"/>
        <v>H12</v>
      </c>
      <c r="H13" s="7">
        <f t="shared" si="2"/>
        <v>3</v>
      </c>
      <c r="I13" s="7">
        <f t="shared" si="2"/>
        <v>0</v>
      </c>
      <c r="J13" s="7">
        <f t="shared" si="2"/>
        <v>1</v>
      </c>
      <c r="K13" s="7">
        <f t="shared" si="2"/>
        <v>0</v>
      </c>
      <c r="L13" s="7">
        <f t="shared" si="3"/>
        <v>4</v>
      </c>
      <c r="M13" s="7"/>
    </row>
    <row r="14" spans="1:18" x14ac:dyDescent="0.25">
      <c r="A14" s="6" t="s">
        <v>17</v>
      </c>
      <c r="B14" s="3" t="s">
        <v>4</v>
      </c>
      <c r="C14" s="3" t="s">
        <v>1</v>
      </c>
      <c r="D14" s="3" t="s">
        <v>2</v>
      </c>
      <c r="E14" s="3" t="s">
        <v>4</v>
      </c>
      <c r="G14" s="13" t="str">
        <f t="shared" si="1"/>
        <v>H13</v>
      </c>
      <c r="H14" s="7">
        <f t="shared" si="2"/>
        <v>2</v>
      </c>
      <c r="I14" s="7">
        <f t="shared" si="2"/>
        <v>1</v>
      </c>
      <c r="J14" s="7">
        <f t="shared" si="2"/>
        <v>1</v>
      </c>
      <c r="K14" s="7">
        <f t="shared" si="2"/>
        <v>0</v>
      </c>
      <c r="L14" s="7">
        <f t="shared" si="3"/>
        <v>4</v>
      </c>
      <c r="M14" s="7"/>
    </row>
    <row r="15" spans="1:18" x14ac:dyDescent="0.25">
      <c r="A15" s="6" t="s">
        <v>18</v>
      </c>
      <c r="B15" s="3" t="s">
        <v>1</v>
      </c>
      <c r="C15" s="3" t="s">
        <v>2</v>
      </c>
      <c r="D15" s="3" t="s">
        <v>4</v>
      </c>
      <c r="E15" s="3" t="s">
        <v>3</v>
      </c>
      <c r="G15" s="13" t="str">
        <f t="shared" si="1"/>
        <v>H14</v>
      </c>
      <c r="H15" s="7">
        <f t="shared" si="2"/>
        <v>1</v>
      </c>
      <c r="I15" s="7">
        <f t="shared" si="2"/>
        <v>1</v>
      </c>
      <c r="J15" s="7">
        <f t="shared" si="2"/>
        <v>1</v>
      </c>
      <c r="K15" s="7">
        <f t="shared" si="2"/>
        <v>1</v>
      </c>
      <c r="L15" s="7">
        <f t="shared" si="3"/>
        <v>4</v>
      </c>
      <c r="M15" s="7"/>
    </row>
    <row r="16" spans="1:18" x14ac:dyDescent="0.25">
      <c r="A16" s="6" t="s">
        <v>19</v>
      </c>
      <c r="B16" s="3" t="s">
        <v>3</v>
      </c>
      <c r="C16" s="3" t="s">
        <v>3</v>
      </c>
      <c r="D16" s="3" t="s">
        <v>2</v>
      </c>
      <c r="E16" s="3" t="s">
        <v>4</v>
      </c>
      <c r="G16" s="13" t="str">
        <f t="shared" si="1"/>
        <v>H15</v>
      </c>
      <c r="H16" s="7">
        <f t="shared" si="2"/>
        <v>1</v>
      </c>
      <c r="I16" s="7">
        <f t="shared" si="2"/>
        <v>1</v>
      </c>
      <c r="J16" s="7">
        <f t="shared" si="2"/>
        <v>0</v>
      </c>
      <c r="K16" s="7">
        <f t="shared" si="2"/>
        <v>2</v>
      </c>
      <c r="L16" s="7">
        <f t="shared" si="3"/>
        <v>4</v>
      </c>
      <c r="M16" s="7"/>
    </row>
    <row r="17" spans="1:13" x14ac:dyDescent="0.25">
      <c r="A17" s="6" t="s">
        <v>20</v>
      </c>
      <c r="B17" s="3" t="s">
        <v>2</v>
      </c>
      <c r="C17" s="3" t="s">
        <v>2</v>
      </c>
      <c r="D17" s="3" t="s">
        <v>3</v>
      </c>
      <c r="E17" s="3" t="s">
        <v>3</v>
      </c>
      <c r="G17" s="13" t="str">
        <f t="shared" si="1"/>
        <v>H16</v>
      </c>
      <c r="H17" s="7">
        <f t="shared" si="2"/>
        <v>0</v>
      </c>
      <c r="I17" s="7">
        <f t="shared" si="2"/>
        <v>2</v>
      </c>
      <c r="J17" s="7">
        <f t="shared" si="2"/>
        <v>0</v>
      </c>
      <c r="K17" s="7">
        <f t="shared" si="2"/>
        <v>2</v>
      </c>
      <c r="L17" s="7">
        <f t="shared" si="3"/>
        <v>4</v>
      </c>
      <c r="M17" s="7"/>
    </row>
    <row r="18" spans="1:13" x14ac:dyDescent="0.25">
      <c r="A18" s="6" t="s">
        <v>21</v>
      </c>
      <c r="B18" s="3" t="s">
        <v>3</v>
      </c>
      <c r="C18" s="3" t="s">
        <v>3</v>
      </c>
      <c r="D18" s="3" t="s">
        <v>3</v>
      </c>
      <c r="E18" s="3" t="s">
        <v>2</v>
      </c>
      <c r="G18" s="13" t="str">
        <f t="shared" si="1"/>
        <v>H17</v>
      </c>
      <c r="H18" s="7">
        <f t="shared" si="2"/>
        <v>0</v>
      </c>
      <c r="I18" s="7">
        <f t="shared" si="2"/>
        <v>1</v>
      </c>
      <c r="J18" s="7">
        <f t="shared" si="2"/>
        <v>0</v>
      </c>
      <c r="K18" s="7">
        <f t="shared" si="2"/>
        <v>3</v>
      </c>
      <c r="L18" s="7">
        <f t="shared" si="3"/>
        <v>4</v>
      </c>
      <c r="M18" s="7"/>
    </row>
    <row r="19" spans="1:13" x14ac:dyDescent="0.25">
      <c r="A19" s="6" t="s">
        <v>22</v>
      </c>
      <c r="B19" s="3" t="s">
        <v>1</v>
      </c>
      <c r="C19" s="3" t="s">
        <v>3</v>
      </c>
      <c r="D19" s="3" t="s">
        <v>1</v>
      </c>
      <c r="E19" s="3" t="s">
        <v>3</v>
      </c>
      <c r="G19" s="13" t="str">
        <f t="shared" si="1"/>
        <v>H18</v>
      </c>
      <c r="H19" s="7">
        <f t="shared" si="2"/>
        <v>0</v>
      </c>
      <c r="I19" s="7">
        <f t="shared" si="2"/>
        <v>0</v>
      </c>
      <c r="J19" s="7">
        <f t="shared" si="2"/>
        <v>2</v>
      </c>
      <c r="K19" s="7">
        <f t="shared" si="2"/>
        <v>2</v>
      </c>
      <c r="L19" s="7">
        <f t="shared" si="3"/>
        <v>4</v>
      </c>
      <c r="M19" s="7"/>
    </row>
    <row r="20" spans="1:13" x14ac:dyDescent="0.25">
      <c r="A20" s="6" t="s">
        <v>23</v>
      </c>
      <c r="B20" s="3" t="s">
        <v>3</v>
      </c>
      <c r="C20" s="3" t="s">
        <v>4</v>
      </c>
      <c r="D20" s="3" t="s">
        <v>4</v>
      </c>
      <c r="E20" s="3" t="s">
        <v>3</v>
      </c>
      <c r="G20" s="13" t="str">
        <f t="shared" si="1"/>
        <v>H19</v>
      </c>
      <c r="H20" s="7">
        <f t="shared" si="2"/>
        <v>2</v>
      </c>
      <c r="I20" s="7">
        <f t="shared" si="2"/>
        <v>0</v>
      </c>
      <c r="J20" s="7">
        <f t="shared" si="2"/>
        <v>0</v>
      </c>
      <c r="K20" s="7">
        <f t="shared" si="2"/>
        <v>2</v>
      </c>
      <c r="L20" s="7">
        <f t="shared" si="3"/>
        <v>4</v>
      </c>
      <c r="M20" s="7"/>
    </row>
    <row r="21" spans="1:13" x14ac:dyDescent="0.25">
      <c r="A21" s="6" t="s">
        <v>24</v>
      </c>
      <c r="B21" s="3" t="s">
        <v>3</v>
      </c>
      <c r="C21" s="3" t="s">
        <v>3</v>
      </c>
      <c r="D21" s="3" t="s">
        <v>4</v>
      </c>
      <c r="E21" s="3" t="s">
        <v>4</v>
      </c>
      <c r="G21" s="13" t="str">
        <f t="shared" si="1"/>
        <v>H20</v>
      </c>
      <c r="H21" s="7">
        <f t="shared" si="2"/>
        <v>2</v>
      </c>
      <c r="I21" s="7">
        <f t="shared" si="2"/>
        <v>0</v>
      </c>
      <c r="J21" s="7">
        <f t="shared" si="2"/>
        <v>0</v>
      </c>
      <c r="K21" s="7">
        <f t="shared" si="2"/>
        <v>2</v>
      </c>
      <c r="L21" s="7">
        <f t="shared" si="3"/>
        <v>4</v>
      </c>
      <c r="M21" s="7"/>
    </row>
    <row r="22" spans="1:13" x14ac:dyDescent="0.25">
      <c r="G22" s="14" t="s">
        <v>34</v>
      </c>
      <c r="H22" s="11">
        <f>AVERAGE(H2:H21)</f>
        <v>1.1000000000000001</v>
      </c>
      <c r="I22" s="11">
        <f t="shared" ref="I22:K22" si="5">AVERAGE(I2:I21)</f>
        <v>0.65</v>
      </c>
      <c r="J22" s="11">
        <f t="shared" si="5"/>
        <v>0.5</v>
      </c>
      <c r="K22" s="11">
        <f t="shared" si="5"/>
        <v>1.75</v>
      </c>
      <c r="L22" s="15">
        <f>SUM(L2:L21)</f>
        <v>80</v>
      </c>
      <c r="M22" s="19"/>
    </row>
    <row r="23" spans="1:13" x14ac:dyDescent="0.25">
      <c r="G23" s="13" t="s">
        <v>35</v>
      </c>
      <c r="H23" s="10">
        <f>_xlfn.STDEV.P(H2:H21)</f>
        <v>0.94339811320566036</v>
      </c>
      <c r="I23" s="10">
        <f t="shared" ref="I23:K23" si="6">_xlfn.STDEV.P(I2:I21)</f>
        <v>0.72629195231669752</v>
      </c>
      <c r="J23" s="10">
        <f t="shared" si="6"/>
        <v>0.59160797830996159</v>
      </c>
      <c r="K23" s="10">
        <f t="shared" si="6"/>
        <v>0.99373034571758956</v>
      </c>
    </row>
    <row r="24" spans="1:13" x14ac:dyDescent="0.25">
      <c r="G24" s="17" t="s">
        <v>36</v>
      </c>
      <c r="H24" s="21">
        <f>H23/SQRT($L$22)</f>
        <v>0.10547511554864493</v>
      </c>
      <c r="I24" s="21">
        <f t="shared" ref="I24:K24" si="7">I23/SQRT($L$22)</f>
        <v>8.1201908844558579E-2</v>
      </c>
      <c r="J24" s="21">
        <f t="shared" si="7"/>
        <v>6.6143782776614757E-2</v>
      </c>
      <c r="K24" s="21">
        <f t="shared" si="7"/>
        <v>0.11110243021644486</v>
      </c>
      <c r="L24" s="16"/>
    </row>
    <row r="25" spans="1:13" x14ac:dyDescent="0.25">
      <c r="G25" s="22" t="s">
        <v>37</v>
      </c>
      <c r="H25" s="6">
        <f>SUM(H2:H21)</f>
        <v>22</v>
      </c>
      <c r="I25" s="6">
        <f t="shared" ref="I25:K25" si="8">SUM(I2:I21)</f>
        <v>13</v>
      </c>
      <c r="J25" s="6">
        <f t="shared" si="8"/>
        <v>10</v>
      </c>
      <c r="K25" s="6">
        <f t="shared" si="8"/>
        <v>35</v>
      </c>
    </row>
    <row r="39" spans="7:7" x14ac:dyDescent="0.25">
      <c r="G39" s="28" t="s">
        <v>42</v>
      </c>
    </row>
  </sheetData>
  <mergeCells count="1">
    <mergeCell ref="O1:R1"/>
  </mergeCells>
  <pageMargins left="0.7" right="0.7" top="0.78740157499999996" bottom="0.78740157499999996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9"/>
  <sheetViews>
    <sheetView topLeftCell="G10" workbookViewId="0">
      <selection activeCell="G39" sqref="G39"/>
    </sheetView>
  </sheetViews>
  <sheetFormatPr baseColWidth="10" defaultRowHeight="15" x14ac:dyDescent="0.25"/>
  <cols>
    <col min="1" max="6" width="0" hidden="1" customWidth="1"/>
    <col min="7" max="7" width="18.5703125" style="6" bestFit="1" customWidth="1"/>
    <col min="8" max="13" width="8.7109375" style="6" customWidth="1"/>
    <col min="14" max="14" width="25.7109375" style="6" bestFit="1" customWidth="1"/>
    <col min="15" max="19" width="11.42578125" style="6"/>
  </cols>
  <sheetData>
    <row r="1" spans="1:18" x14ac:dyDescent="0.25">
      <c r="A1" s="6" t="s">
        <v>0</v>
      </c>
      <c r="B1" s="6" t="s">
        <v>25</v>
      </c>
      <c r="C1" s="6" t="s">
        <v>26</v>
      </c>
      <c r="D1" s="6" t="s">
        <v>27</v>
      </c>
      <c r="E1" s="6" t="s">
        <v>28</v>
      </c>
      <c r="G1" s="17" t="s">
        <v>0</v>
      </c>
      <c r="H1" s="12" t="s">
        <v>30</v>
      </c>
      <c r="I1" s="12" t="s">
        <v>29</v>
      </c>
      <c r="J1" s="12" t="s">
        <v>31</v>
      </c>
      <c r="K1" s="12" t="s">
        <v>32</v>
      </c>
      <c r="L1" s="12" t="s">
        <v>33</v>
      </c>
      <c r="M1" s="18"/>
      <c r="O1" s="27" t="s">
        <v>38</v>
      </c>
      <c r="P1" s="27"/>
      <c r="Q1" s="27"/>
      <c r="R1" s="27"/>
    </row>
    <row r="2" spans="1:18" x14ac:dyDescent="0.25">
      <c r="A2" s="6" t="s">
        <v>5</v>
      </c>
      <c r="B2" s="5" t="s">
        <v>1</v>
      </c>
      <c r="C2" s="5" t="s">
        <v>2</v>
      </c>
      <c r="D2" s="5" t="s">
        <v>4</v>
      </c>
      <c r="E2" s="5" t="s">
        <v>4</v>
      </c>
      <c r="G2" s="13" t="str">
        <f>A2</f>
        <v>H1</v>
      </c>
      <c r="H2" s="7">
        <f>COUNTIF($B2:$E2,H$1)</f>
        <v>2</v>
      </c>
      <c r="I2" s="7">
        <f>COUNTIF($B2:$E2,I$1)</f>
        <v>1</v>
      </c>
      <c r="J2" s="7">
        <f>COUNTIF($B2:$E2,J$1)</f>
        <v>1</v>
      </c>
      <c r="K2" s="7">
        <f>COUNTIF($B2:$E2,K$1)</f>
        <v>0</v>
      </c>
      <c r="L2" s="7">
        <f>SUM(H2:K2)</f>
        <v>4</v>
      </c>
      <c r="M2" s="7"/>
      <c r="N2" s="20"/>
      <c r="O2" s="26" t="str">
        <f>H1</f>
        <v>Links</v>
      </c>
      <c r="P2" s="26" t="str">
        <f t="shared" ref="P2:R2" si="0">I1</f>
        <v>Oben</v>
      </c>
      <c r="Q2" s="26" t="str">
        <f t="shared" si="0"/>
        <v>Rechts</v>
      </c>
      <c r="R2" s="26" t="str">
        <f t="shared" si="0"/>
        <v>Unten</v>
      </c>
    </row>
    <row r="3" spans="1:18" x14ac:dyDescent="0.25">
      <c r="A3" s="6" t="s">
        <v>6</v>
      </c>
      <c r="B3" s="5" t="s">
        <v>1</v>
      </c>
      <c r="C3" s="5" t="s">
        <v>2</v>
      </c>
      <c r="D3" s="5" t="s">
        <v>2</v>
      </c>
      <c r="E3" s="5" t="s">
        <v>3</v>
      </c>
      <c r="G3" s="13" t="str">
        <f t="shared" ref="G3:G21" si="1">A3</f>
        <v>H2</v>
      </c>
      <c r="H3" s="7">
        <f t="shared" ref="H3:K21" si="2">COUNTIF($B3:$E3,H$1)</f>
        <v>0</v>
      </c>
      <c r="I3" s="7">
        <f t="shared" si="2"/>
        <v>2</v>
      </c>
      <c r="J3" s="7">
        <f t="shared" si="2"/>
        <v>1</v>
      </c>
      <c r="K3" s="7">
        <f t="shared" si="2"/>
        <v>1</v>
      </c>
      <c r="L3" s="7">
        <f t="shared" ref="L3:L21" si="3">SUM(H3:K3)</f>
        <v>4</v>
      </c>
      <c r="M3" s="7"/>
      <c r="N3" s="9" t="s">
        <v>40</v>
      </c>
      <c r="O3" s="25">
        <f>H22</f>
        <v>0.6</v>
      </c>
      <c r="P3" s="25">
        <f t="shared" ref="P3:R3" si="4">I22</f>
        <v>0.85</v>
      </c>
      <c r="Q3" s="25">
        <f t="shared" si="4"/>
        <v>1.65</v>
      </c>
      <c r="R3" s="25">
        <f t="shared" si="4"/>
        <v>0.9</v>
      </c>
    </row>
    <row r="4" spans="1:18" x14ac:dyDescent="0.25">
      <c r="A4" s="6" t="s">
        <v>7</v>
      </c>
      <c r="B4" s="5" t="s">
        <v>2</v>
      </c>
      <c r="C4" s="5" t="s">
        <v>4</v>
      </c>
      <c r="D4" s="5" t="s">
        <v>3</v>
      </c>
      <c r="E4" s="5" t="s">
        <v>1</v>
      </c>
      <c r="G4" s="13" t="str">
        <f t="shared" si="1"/>
        <v>H3</v>
      </c>
      <c r="H4" s="7">
        <f t="shared" si="2"/>
        <v>1</v>
      </c>
      <c r="I4" s="7">
        <f t="shared" si="2"/>
        <v>1</v>
      </c>
      <c r="J4" s="7">
        <f t="shared" si="2"/>
        <v>1</v>
      </c>
      <c r="K4" s="7">
        <f t="shared" si="2"/>
        <v>1</v>
      </c>
      <c r="L4" s="7">
        <f t="shared" si="3"/>
        <v>4</v>
      </c>
      <c r="M4" s="7"/>
      <c r="N4" s="8" t="s">
        <v>41</v>
      </c>
      <c r="O4" s="23">
        <f>H24</f>
        <v>7.4161984870956627E-2</v>
      </c>
      <c r="P4" s="23">
        <f>I24</f>
        <v>9.5361155613803247E-2</v>
      </c>
      <c r="Q4" s="23">
        <f>J24</f>
        <v>0.10170422803403996</v>
      </c>
      <c r="R4" s="23">
        <f>K24</f>
        <v>6.9821200218844706E-2</v>
      </c>
    </row>
    <row r="5" spans="1:18" x14ac:dyDescent="0.25">
      <c r="A5" s="6" t="s">
        <v>8</v>
      </c>
      <c r="B5" s="5" t="s">
        <v>1</v>
      </c>
      <c r="C5" s="5" t="s">
        <v>3</v>
      </c>
      <c r="D5" s="5" t="s">
        <v>4</v>
      </c>
      <c r="E5" s="5" t="s">
        <v>1</v>
      </c>
      <c r="G5" s="13" t="str">
        <f t="shared" si="1"/>
        <v>H4</v>
      </c>
      <c r="H5" s="7">
        <f t="shared" si="2"/>
        <v>1</v>
      </c>
      <c r="I5" s="7">
        <f t="shared" si="2"/>
        <v>0</v>
      </c>
      <c r="J5" s="7">
        <f t="shared" si="2"/>
        <v>2</v>
      </c>
      <c r="K5" s="7">
        <f t="shared" si="2"/>
        <v>1</v>
      </c>
      <c r="L5" s="7">
        <f t="shared" si="3"/>
        <v>4</v>
      </c>
      <c r="M5" s="7"/>
    </row>
    <row r="6" spans="1:18" x14ac:dyDescent="0.25">
      <c r="A6" s="6" t="s">
        <v>9</v>
      </c>
      <c r="B6" s="5" t="s">
        <v>1</v>
      </c>
      <c r="C6" s="5" t="s">
        <v>3</v>
      </c>
      <c r="D6" s="5" t="s">
        <v>1</v>
      </c>
      <c r="E6" s="5" t="s">
        <v>1</v>
      </c>
      <c r="G6" s="13" t="str">
        <f t="shared" si="1"/>
        <v>H5</v>
      </c>
      <c r="H6" s="7">
        <f t="shared" si="2"/>
        <v>0</v>
      </c>
      <c r="I6" s="7">
        <f t="shared" si="2"/>
        <v>0</v>
      </c>
      <c r="J6" s="7">
        <f t="shared" si="2"/>
        <v>3</v>
      </c>
      <c r="K6" s="7">
        <f t="shared" si="2"/>
        <v>1</v>
      </c>
      <c r="L6" s="7">
        <f t="shared" si="3"/>
        <v>4</v>
      </c>
      <c r="M6" s="7"/>
      <c r="O6" s="26" t="str">
        <f>O2</f>
        <v>Links</v>
      </c>
      <c r="P6" s="26" t="str">
        <f>P2</f>
        <v>Oben</v>
      </c>
      <c r="Q6" s="26" t="str">
        <f>Q2</f>
        <v>Rechts</v>
      </c>
      <c r="R6" s="26" t="str">
        <f>R2</f>
        <v>Unten</v>
      </c>
    </row>
    <row r="7" spans="1:18" x14ac:dyDescent="0.25">
      <c r="A7" s="6" t="s">
        <v>10</v>
      </c>
      <c r="B7" s="5" t="s">
        <v>2</v>
      </c>
      <c r="C7" s="5" t="s">
        <v>1</v>
      </c>
      <c r="D7" s="5" t="s">
        <v>3</v>
      </c>
      <c r="E7" s="5" t="s">
        <v>1</v>
      </c>
      <c r="G7" s="13" t="str">
        <f t="shared" si="1"/>
        <v>H6</v>
      </c>
      <c r="H7" s="7">
        <f t="shared" si="2"/>
        <v>0</v>
      </c>
      <c r="I7" s="7">
        <f t="shared" si="2"/>
        <v>1</v>
      </c>
      <c r="J7" s="7">
        <f t="shared" si="2"/>
        <v>2</v>
      </c>
      <c r="K7" s="7">
        <f t="shared" si="2"/>
        <v>1</v>
      </c>
      <c r="L7" s="7">
        <f t="shared" si="3"/>
        <v>4</v>
      </c>
      <c r="M7" s="7"/>
      <c r="N7" s="9" t="s">
        <v>39</v>
      </c>
      <c r="O7" s="24">
        <f>H25</f>
        <v>12</v>
      </c>
      <c r="P7" s="24">
        <f>I25</f>
        <v>17</v>
      </c>
      <c r="Q7" s="24">
        <f>J25</f>
        <v>33</v>
      </c>
      <c r="R7" s="24">
        <f>K25</f>
        <v>18</v>
      </c>
    </row>
    <row r="8" spans="1:18" x14ac:dyDescent="0.25">
      <c r="A8" s="6" t="s">
        <v>11</v>
      </c>
      <c r="B8" s="5" t="s">
        <v>3</v>
      </c>
      <c r="C8" s="5" t="s">
        <v>1</v>
      </c>
      <c r="D8" s="5" t="s">
        <v>2</v>
      </c>
      <c r="E8" s="5" t="s">
        <v>4</v>
      </c>
      <c r="G8" s="13" t="str">
        <f t="shared" si="1"/>
        <v>H7</v>
      </c>
      <c r="H8" s="7">
        <f t="shared" si="2"/>
        <v>1</v>
      </c>
      <c r="I8" s="7">
        <f t="shared" si="2"/>
        <v>1</v>
      </c>
      <c r="J8" s="7">
        <f t="shared" si="2"/>
        <v>1</v>
      </c>
      <c r="K8" s="7">
        <f t="shared" si="2"/>
        <v>1</v>
      </c>
      <c r="L8" s="7">
        <f t="shared" si="3"/>
        <v>4</v>
      </c>
      <c r="M8" s="7"/>
    </row>
    <row r="9" spans="1:18" x14ac:dyDescent="0.25">
      <c r="A9" s="6" t="s">
        <v>12</v>
      </c>
      <c r="B9" s="5" t="s">
        <v>3</v>
      </c>
      <c r="C9" s="5" t="s">
        <v>1</v>
      </c>
      <c r="D9" s="5" t="s">
        <v>3</v>
      </c>
      <c r="E9" s="5" t="s">
        <v>1</v>
      </c>
      <c r="G9" s="13" t="str">
        <f t="shared" si="1"/>
        <v>H8</v>
      </c>
      <c r="H9" s="7">
        <f t="shared" si="2"/>
        <v>0</v>
      </c>
      <c r="I9" s="7">
        <f t="shared" si="2"/>
        <v>0</v>
      </c>
      <c r="J9" s="7">
        <f t="shared" si="2"/>
        <v>2</v>
      </c>
      <c r="K9" s="7">
        <f t="shared" si="2"/>
        <v>2</v>
      </c>
      <c r="L9" s="7">
        <f t="shared" si="3"/>
        <v>4</v>
      </c>
      <c r="M9" s="7"/>
    </row>
    <row r="10" spans="1:18" x14ac:dyDescent="0.25">
      <c r="A10" s="6" t="s">
        <v>13</v>
      </c>
      <c r="B10" s="5" t="s">
        <v>4</v>
      </c>
      <c r="C10" s="5" t="s">
        <v>3</v>
      </c>
      <c r="D10" s="5" t="s">
        <v>4</v>
      </c>
      <c r="E10" s="5" t="s">
        <v>1</v>
      </c>
      <c r="G10" s="13" t="str">
        <f t="shared" si="1"/>
        <v>H9</v>
      </c>
      <c r="H10" s="7">
        <f t="shared" si="2"/>
        <v>2</v>
      </c>
      <c r="I10" s="7">
        <f t="shared" si="2"/>
        <v>0</v>
      </c>
      <c r="J10" s="7">
        <f t="shared" si="2"/>
        <v>1</v>
      </c>
      <c r="K10" s="7">
        <f t="shared" si="2"/>
        <v>1</v>
      </c>
      <c r="L10" s="7">
        <f t="shared" si="3"/>
        <v>4</v>
      </c>
      <c r="M10" s="7"/>
    </row>
    <row r="11" spans="1:18" x14ac:dyDescent="0.25">
      <c r="A11" s="6" t="s">
        <v>14</v>
      </c>
      <c r="B11" s="5" t="s">
        <v>2</v>
      </c>
      <c r="C11" s="5" t="s">
        <v>1</v>
      </c>
      <c r="D11" s="5" t="s">
        <v>2</v>
      </c>
      <c r="E11" s="5" t="s">
        <v>2</v>
      </c>
      <c r="G11" s="13" t="str">
        <f t="shared" si="1"/>
        <v>H10</v>
      </c>
      <c r="H11" s="7">
        <f t="shared" si="2"/>
        <v>0</v>
      </c>
      <c r="I11" s="7">
        <f t="shared" si="2"/>
        <v>3</v>
      </c>
      <c r="J11" s="7">
        <f t="shared" si="2"/>
        <v>1</v>
      </c>
      <c r="K11" s="7">
        <f t="shared" si="2"/>
        <v>0</v>
      </c>
      <c r="L11" s="7">
        <f t="shared" si="3"/>
        <v>4</v>
      </c>
      <c r="M11" s="7"/>
    </row>
    <row r="12" spans="1:18" x14ac:dyDescent="0.25">
      <c r="A12" s="6" t="s">
        <v>15</v>
      </c>
      <c r="B12" s="5" t="s">
        <v>4</v>
      </c>
      <c r="C12" s="5" t="s">
        <v>3</v>
      </c>
      <c r="D12" s="5" t="s">
        <v>2</v>
      </c>
      <c r="E12" s="5" t="s">
        <v>2</v>
      </c>
      <c r="G12" s="13" t="str">
        <f t="shared" si="1"/>
        <v>H11</v>
      </c>
      <c r="H12" s="7">
        <f t="shared" si="2"/>
        <v>1</v>
      </c>
      <c r="I12" s="7">
        <f t="shared" si="2"/>
        <v>2</v>
      </c>
      <c r="J12" s="7">
        <f t="shared" si="2"/>
        <v>0</v>
      </c>
      <c r="K12" s="7">
        <f t="shared" si="2"/>
        <v>1</v>
      </c>
      <c r="L12" s="7">
        <f t="shared" si="3"/>
        <v>4</v>
      </c>
      <c r="M12" s="7"/>
    </row>
    <row r="13" spans="1:18" x14ac:dyDescent="0.25">
      <c r="A13" s="6" t="s">
        <v>16</v>
      </c>
      <c r="B13" s="5" t="s">
        <v>1</v>
      </c>
      <c r="C13" s="5" t="s">
        <v>3</v>
      </c>
      <c r="D13" s="5" t="s">
        <v>1</v>
      </c>
      <c r="E13" s="5" t="s">
        <v>3</v>
      </c>
      <c r="G13" s="13" t="str">
        <f t="shared" si="1"/>
        <v>H12</v>
      </c>
      <c r="H13" s="7">
        <f t="shared" si="2"/>
        <v>0</v>
      </c>
      <c r="I13" s="7">
        <f t="shared" si="2"/>
        <v>0</v>
      </c>
      <c r="J13" s="7">
        <f t="shared" si="2"/>
        <v>2</v>
      </c>
      <c r="K13" s="7">
        <f t="shared" si="2"/>
        <v>2</v>
      </c>
      <c r="L13" s="7">
        <f t="shared" si="3"/>
        <v>4</v>
      </c>
      <c r="M13" s="7"/>
    </row>
    <row r="14" spans="1:18" x14ac:dyDescent="0.25">
      <c r="A14" s="6" t="s">
        <v>17</v>
      </c>
      <c r="B14" s="5" t="s">
        <v>1</v>
      </c>
      <c r="C14" s="5" t="s">
        <v>1</v>
      </c>
      <c r="D14" s="5" t="s">
        <v>4</v>
      </c>
      <c r="E14" s="5" t="s">
        <v>3</v>
      </c>
      <c r="G14" s="13" t="str">
        <f t="shared" si="1"/>
        <v>H13</v>
      </c>
      <c r="H14" s="7">
        <f t="shared" si="2"/>
        <v>1</v>
      </c>
      <c r="I14" s="7">
        <f t="shared" si="2"/>
        <v>0</v>
      </c>
      <c r="J14" s="7">
        <f t="shared" si="2"/>
        <v>2</v>
      </c>
      <c r="K14" s="7">
        <f t="shared" si="2"/>
        <v>1</v>
      </c>
      <c r="L14" s="7">
        <f t="shared" si="3"/>
        <v>4</v>
      </c>
      <c r="M14" s="7"/>
    </row>
    <row r="15" spans="1:18" x14ac:dyDescent="0.25">
      <c r="A15" s="6" t="s">
        <v>18</v>
      </c>
      <c r="B15" s="5" t="s">
        <v>3</v>
      </c>
      <c r="C15" s="5" t="s">
        <v>3</v>
      </c>
      <c r="D15" s="5" t="s">
        <v>4</v>
      </c>
      <c r="E15" s="5" t="s">
        <v>2</v>
      </c>
      <c r="G15" s="13" t="str">
        <f t="shared" si="1"/>
        <v>H14</v>
      </c>
      <c r="H15" s="7">
        <f t="shared" si="2"/>
        <v>1</v>
      </c>
      <c r="I15" s="7">
        <f t="shared" si="2"/>
        <v>1</v>
      </c>
      <c r="J15" s="7">
        <f t="shared" si="2"/>
        <v>0</v>
      </c>
      <c r="K15" s="7">
        <f t="shared" si="2"/>
        <v>2</v>
      </c>
      <c r="L15" s="7">
        <f t="shared" si="3"/>
        <v>4</v>
      </c>
      <c r="M15" s="7"/>
    </row>
    <row r="16" spans="1:18" x14ac:dyDescent="0.25">
      <c r="A16" s="6" t="s">
        <v>19</v>
      </c>
      <c r="B16" s="5" t="s">
        <v>1</v>
      </c>
      <c r="C16" s="5" t="s">
        <v>2</v>
      </c>
      <c r="D16" s="5" t="s">
        <v>4</v>
      </c>
      <c r="E16" s="5" t="s">
        <v>2</v>
      </c>
      <c r="G16" s="13" t="str">
        <f t="shared" si="1"/>
        <v>H15</v>
      </c>
      <c r="H16" s="7">
        <f t="shared" si="2"/>
        <v>1</v>
      </c>
      <c r="I16" s="7">
        <f t="shared" si="2"/>
        <v>2</v>
      </c>
      <c r="J16" s="7">
        <f t="shared" si="2"/>
        <v>1</v>
      </c>
      <c r="K16" s="7">
        <f t="shared" si="2"/>
        <v>0</v>
      </c>
      <c r="L16" s="7">
        <f t="shared" si="3"/>
        <v>4</v>
      </c>
      <c r="M16" s="7"/>
    </row>
    <row r="17" spans="1:13" x14ac:dyDescent="0.25">
      <c r="A17" s="6" t="s">
        <v>20</v>
      </c>
      <c r="B17" s="5" t="s">
        <v>1</v>
      </c>
      <c r="C17" s="5" t="s">
        <v>2</v>
      </c>
      <c r="D17" s="5" t="s">
        <v>1</v>
      </c>
      <c r="E17" s="5" t="s">
        <v>1</v>
      </c>
      <c r="G17" s="13" t="str">
        <f t="shared" si="1"/>
        <v>H16</v>
      </c>
      <c r="H17" s="7">
        <f t="shared" si="2"/>
        <v>0</v>
      </c>
      <c r="I17" s="7">
        <f t="shared" si="2"/>
        <v>1</v>
      </c>
      <c r="J17" s="7">
        <f t="shared" si="2"/>
        <v>3</v>
      </c>
      <c r="K17" s="7">
        <f t="shared" si="2"/>
        <v>0</v>
      </c>
      <c r="L17" s="7">
        <f t="shared" si="3"/>
        <v>4</v>
      </c>
      <c r="M17" s="7"/>
    </row>
    <row r="18" spans="1:13" x14ac:dyDescent="0.25">
      <c r="A18" s="6" t="s">
        <v>21</v>
      </c>
      <c r="B18" s="5" t="s">
        <v>1</v>
      </c>
      <c r="C18" s="5" t="s">
        <v>3</v>
      </c>
      <c r="D18" s="5" t="s">
        <v>1</v>
      </c>
      <c r="E18" s="5" t="s">
        <v>2</v>
      </c>
      <c r="G18" s="13" t="str">
        <f t="shared" si="1"/>
        <v>H17</v>
      </c>
      <c r="H18" s="7">
        <f t="shared" si="2"/>
        <v>0</v>
      </c>
      <c r="I18" s="7">
        <f t="shared" si="2"/>
        <v>1</v>
      </c>
      <c r="J18" s="7">
        <f t="shared" si="2"/>
        <v>2</v>
      </c>
      <c r="K18" s="7">
        <f t="shared" si="2"/>
        <v>1</v>
      </c>
      <c r="L18" s="7">
        <f t="shared" si="3"/>
        <v>4</v>
      </c>
      <c r="M18" s="7"/>
    </row>
    <row r="19" spans="1:13" x14ac:dyDescent="0.25">
      <c r="A19" s="6" t="s">
        <v>22</v>
      </c>
      <c r="B19" s="5" t="s">
        <v>4</v>
      </c>
      <c r="C19" s="5" t="s">
        <v>1</v>
      </c>
      <c r="D19" s="5" t="s">
        <v>1</v>
      </c>
      <c r="E19" s="5" t="s">
        <v>3</v>
      </c>
      <c r="G19" s="13" t="str">
        <f t="shared" si="1"/>
        <v>H18</v>
      </c>
      <c r="H19" s="7">
        <f t="shared" si="2"/>
        <v>1</v>
      </c>
      <c r="I19" s="7">
        <f t="shared" si="2"/>
        <v>0</v>
      </c>
      <c r="J19" s="7">
        <f t="shared" si="2"/>
        <v>2</v>
      </c>
      <c r="K19" s="7">
        <f t="shared" si="2"/>
        <v>1</v>
      </c>
      <c r="L19" s="7">
        <f t="shared" si="3"/>
        <v>4</v>
      </c>
      <c r="M19" s="7"/>
    </row>
    <row r="20" spans="1:13" x14ac:dyDescent="0.25">
      <c r="A20" s="6" t="s">
        <v>23</v>
      </c>
      <c r="B20" s="5" t="s">
        <v>1</v>
      </c>
      <c r="C20" s="5" t="s">
        <v>1</v>
      </c>
      <c r="D20" s="5" t="s">
        <v>1</v>
      </c>
      <c r="E20" s="5" t="s">
        <v>2</v>
      </c>
      <c r="G20" s="13" t="str">
        <f t="shared" si="1"/>
        <v>H19</v>
      </c>
      <c r="H20" s="7">
        <f t="shared" si="2"/>
        <v>0</v>
      </c>
      <c r="I20" s="7">
        <f t="shared" si="2"/>
        <v>1</v>
      </c>
      <c r="J20" s="7">
        <f t="shared" si="2"/>
        <v>3</v>
      </c>
      <c r="K20" s="7">
        <f t="shared" si="2"/>
        <v>0</v>
      </c>
      <c r="L20" s="7">
        <f t="shared" si="3"/>
        <v>4</v>
      </c>
      <c r="M20" s="7"/>
    </row>
    <row r="21" spans="1:13" x14ac:dyDescent="0.25">
      <c r="A21" s="6" t="s">
        <v>24</v>
      </c>
      <c r="B21" s="5" t="s">
        <v>1</v>
      </c>
      <c r="C21" s="5" t="s">
        <v>3</v>
      </c>
      <c r="D21" s="5" t="s">
        <v>1</v>
      </c>
      <c r="E21" s="5" t="s">
        <v>1</v>
      </c>
      <c r="G21" s="13" t="str">
        <f t="shared" si="1"/>
        <v>H20</v>
      </c>
      <c r="H21" s="7">
        <f t="shared" si="2"/>
        <v>0</v>
      </c>
      <c r="I21" s="7">
        <f t="shared" si="2"/>
        <v>0</v>
      </c>
      <c r="J21" s="7">
        <f t="shared" si="2"/>
        <v>3</v>
      </c>
      <c r="K21" s="7">
        <f t="shared" si="2"/>
        <v>1</v>
      </c>
      <c r="L21" s="7">
        <f t="shared" si="3"/>
        <v>4</v>
      </c>
      <c r="M21" s="7"/>
    </row>
    <row r="22" spans="1:13" x14ac:dyDescent="0.25">
      <c r="G22" s="14" t="s">
        <v>34</v>
      </c>
      <c r="H22" s="11">
        <f>AVERAGE(H2:H21)</f>
        <v>0.6</v>
      </c>
      <c r="I22" s="11">
        <f t="shared" ref="I22:K22" si="5">AVERAGE(I2:I21)</f>
        <v>0.85</v>
      </c>
      <c r="J22" s="11">
        <f t="shared" si="5"/>
        <v>1.65</v>
      </c>
      <c r="K22" s="11">
        <f t="shared" si="5"/>
        <v>0.9</v>
      </c>
      <c r="L22" s="15">
        <f>SUM(L2:L21)</f>
        <v>80</v>
      </c>
      <c r="M22" s="19"/>
    </row>
    <row r="23" spans="1:13" x14ac:dyDescent="0.25">
      <c r="G23" s="13" t="s">
        <v>35</v>
      </c>
      <c r="H23" s="10">
        <f>_xlfn.STDEV.P(H2:H21)</f>
        <v>0.66332495807107994</v>
      </c>
      <c r="I23" s="10">
        <f t="shared" ref="I23:K23" si="6">_xlfn.STDEV.P(I2:I21)</f>
        <v>0.85293610546159904</v>
      </c>
      <c r="J23" s="10">
        <f t="shared" si="6"/>
        <v>0.90967026993301259</v>
      </c>
      <c r="K23" s="10">
        <f t="shared" si="6"/>
        <v>0.62449979983983983</v>
      </c>
    </row>
    <row r="24" spans="1:13" x14ac:dyDescent="0.25">
      <c r="G24" s="17" t="s">
        <v>36</v>
      </c>
      <c r="H24" s="21">
        <f>H23/SQRT($L$22)</f>
        <v>7.4161984870956627E-2</v>
      </c>
      <c r="I24" s="21">
        <f t="shared" ref="I24:K24" si="7">I23/SQRT($L$22)</f>
        <v>9.5361155613803247E-2</v>
      </c>
      <c r="J24" s="21">
        <f t="shared" si="7"/>
        <v>0.10170422803403996</v>
      </c>
      <c r="K24" s="21">
        <f t="shared" si="7"/>
        <v>6.9821200218844706E-2</v>
      </c>
      <c r="L24" s="16"/>
    </row>
    <row r="25" spans="1:13" x14ac:dyDescent="0.25">
      <c r="G25" s="22" t="s">
        <v>37</v>
      </c>
      <c r="H25" s="6">
        <f>SUM(H2:H21)</f>
        <v>12</v>
      </c>
      <c r="I25" s="6">
        <f t="shared" ref="I25:K25" si="8">SUM(I2:I21)</f>
        <v>17</v>
      </c>
      <c r="J25" s="6">
        <f t="shared" si="8"/>
        <v>33</v>
      </c>
      <c r="K25" s="6">
        <f t="shared" si="8"/>
        <v>18</v>
      </c>
    </row>
    <row r="39" spans="7:7" x14ac:dyDescent="0.25">
      <c r="G39" s="28" t="s">
        <v>42</v>
      </c>
    </row>
  </sheetData>
  <mergeCells count="1">
    <mergeCell ref="O1:R1"/>
  </mergeCells>
  <pageMargins left="0.7" right="0.7" top="0.78740157499999996" bottom="0.78740157499999996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9"/>
  <sheetViews>
    <sheetView topLeftCell="G7" workbookViewId="0">
      <selection activeCell="G39" sqref="G39"/>
    </sheetView>
  </sheetViews>
  <sheetFormatPr baseColWidth="10" defaultRowHeight="15" x14ac:dyDescent="0.25"/>
  <cols>
    <col min="1" max="6" width="0" hidden="1" customWidth="1"/>
    <col min="7" max="7" width="18.5703125" style="6" bestFit="1" customWidth="1"/>
    <col min="8" max="13" width="8.7109375" style="6" customWidth="1"/>
    <col min="14" max="14" width="25.7109375" style="6" bestFit="1" customWidth="1"/>
    <col min="15" max="19" width="11.42578125" style="6"/>
  </cols>
  <sheetData>
    <row r="1" spans="1:18" x14ac:dyDescent="0.25">
      <c r="A1" s="6" t="s">
        <v>0</v>
      </c>
      <c r="B1" s="6" t="s">
        <v>25</v>
      </c>
      <c r="C1" s="6" t="s">
        <v>26</v>
      </c>
      <c r="D1" s="6" t="s">
        <v>27</v>
      </c>
      <c r="E1" s="6" t="s">
        <v>28</v>
      </c>
      <c r="G1" s="17" t="s">
        <v>0</v>
      </c>
      <c r="H1" s="12" t="s">
        <v>30</v>
      </c>
      <c r="I1" s="12" t="s">
        <v>29</v>
      </c>
      <c r="J1" s="12" t="s">
        <v>31</v>
      </c>
      <c r="K1" s="12" t="s">
        <v>32</v>
      </c>
      <c r="L1" s="12" t="s">
        <v>33</v>
      </c>
      <c r="M1" s="18"/>
      <c r="O1" s="27" t="s">
        <v>38</v>
      </c>
      <c r="P1" s="27"/>
      <c r="Q1" s="27"/>
      <c r="R1" s="27"/>
    </row>
    <row r="2" spans="1:18" x14ac:dyDescent="0.25">
      <c r="A2" s="6" t="s">
        <v>5</v>
      </c>
      <c r="B2" s="4" t="s">
        <v>3</v>
      </c>
      <c r="C2" s="4" t="s">
        <v>4</v>
      </c>
      <c r="D2" s="4" t="s">
        <v>4</v>
      </c>
      <c r="E2" s="4" t="s">
        <v>4</v>
      </c>
      <c r="G2" s="13" t="str">
        <f>A2</f>
        <v>H1</v>
      </c>
      <c r="H2" s="7">
        <f>COUNTIF($B2:$E2,H$1)</f>
        <v>3</v>
      </c>
      <c r="I2" s="7">
        <f>COUNTIF($B2:$E2,I$1)</f>
        <v>0</v>
      </c>
      <c r="J2" s="7">
        <f>COUNTIF($B2:$E2,J$1)</f>
        <v>0</v>
      </c>
      <c r="K2" s="7">
        <f>COUNTIF($B2:$E2,K$1)</f>
        <v>1</v>
      </c>
      <c r="L2" s="7">
        <f>SUM(H2:K2)</f>
        <v>4</v>
      </c>
      <c r="M2" s="7"/>
      <c r="N2" s="20"/>
      <c r="O2" s="26" t="str">
        <f>H1</f>
        <v>Links</v>
      </c>
      <c r="P2" s="26" t="str">
        <f t="shared" ref="P2:R2" si="0">I1</f>
        <v>Oben</v>
      </c>
      <c r="Q2" s="26" t="str">
        <f t="shared" si="0"/>
        <v>Rechts</v>
      </c>
      <c r="R2" s="26" t="str">
        <f t="shared" si="0"/>
        <v>Unten</v>
      </c>
    </row>
    <row r="3" spans="1:18" x14ac:dyDescent="0.25">
      <c r="A3" s="6" t="s">
        <v>6</v>
      </c>
      <c r="B3" s="4" t="s">
        <v>4</v>
      </c>
      <c r="C3" s="4" t="s">
        <v>3</v>
      </c>
      <c r="D3" s="4" t="s">
        <v>4</v>
      </c>
      <c r="E3" s="4" t="s">
        <v>3</v>
      </c>
      <c r="G3" s="13" t="str">
        <f t="shared" ref="G3:G21" si="1">A3</f>
        <v>H2</v>
      </c>
      <c r="H3" s="7">
        <f t="shared" ref="H3:K21" si="2">COUNTIF($B3:$E3,H$1)</f>
        <v>2</v>
      </c>
      <c r="I3" s="7">
        <f t="shared" si="2"/>
        <v>0</v>
      </c>
      <c r="J3" s="7">
        <f t="shared" si="2"/>
        <v>0</v>
      </c>
      <c r="K3" s="7">
        <f t="shared" si="2"/>
        <v>2</v>
      </c>
      <c r="L3" s="7">
        <f t="shared" ref="L3:L21" si="3">SUM(H3:K3)</f>
        <v>4</v>
      </c>
      <c r="M3" s="7"/>
      <c r="N3" s="9" t="s">
        <v>40</v>
      </c>
      <c r="O3" s="25">
        <f>H22</f>
        <v>1.1499999999999999</v>
      </c>
      <c r="P3" s="25">
        <f t="shared" ref="P3:R3" si="4">I22</f>
        <v>0.5</v>
      </c>
      <c r="Q3" s="25">
        <f t="shared" si="4"/>
        <v>0.7</v>
      </c>
      <c r="R3" s="25">
        <f t="shared" si="4"/>
        <v>1.65</v>
      </c>
    </row>
    <row r="4" spans="1:18" x14ac:dyDescent="0.25">
      <c r="A4" s="6" t="s">
        <v>7</v>
      </c>
      <c r="B4" s="4" t="s">
        <v>1</v>
      </c>
      <c r="C4" s="4" t="s">
        <v>1</v>
      </c>
      <c r="D4" s="4" t="s">
        <v>4</v>
      </c>
      <c r="E4" s="4" t="s">
        <v>3</v>
      </c>
      <c r="G4" s="13" t="str">
        <f t="shared" si="1"/>
        <v>H3</v>
      </c>
      <c r="H4" s="7">
        <f t="shared" si="2"/>
        <v>1</v>
      </c>
      <c r="I4" s="7">
        <f t="shared" si="2"/>
        <v>0</v>
      </c>
      <c r="J4" s="7">
        <f t="shared" si="2"/>
        <v>2</v>
      </c>
      <c r="K4" s="7">
        <f t="shared" si="2"/>
        <v>1</v>
      </c>
      <c r="L4" s="7">
        <f t="shared" si="3"/>
        <v>4</v>
      </c>
      <c r="M4" s="7"/>
      <c r="N4" s="8" t="s">
        <v>41</v>
      </c>
      <c r="O4" s="23">
        <f>H24</f>
        <v>8.8564947919591741E-2</v>
      </c>
      <c r="P4" s="23">
        <f>I24</f>
        <v>7.4999999999999997E-2</v>
      </c>
      <c r="Q4" s="23">
        <f>J24</f>
        <v>7.9843597113356549E-2</v>
      </c>
      <c r="R4" s="23">
        <f>K24</f>
        <v>8.8564947919591741E-2</v>
      </c>
    </row>
    <row r="5" spans="1:18" x14ac:dyDescent="0.25">
      <c r="A5" s="6" t="s">
        <v>8</v>
      </c>
      <c r="B5" s="4" t="s">
        <v>3</v>
      </c>
      <c r="C5" s="4" t="s">
        <v>2</v>
      </c>
      <c r="D5" s="4" t="s">
        <v>4</v>
      </c>
      <c r="E5" s="4" t="s">
        <v>1</v>
      </c>
      <c r="G5" s="13" t="str">
        <f t="shared" si="1"/>
        <v>H4</v>
      </c>
      <c r="H5" s="7">
        <f t="shared" si="2"/>
        <v>1</v>
      </c>
      <c r="I5" s="7">
        <f t="shared" si="2"/>
        <v>1</v>
      </c>
      <c r="J5" s="7">
        <f t="shared" si="2"/>
        <v>1</v>
      </c>
      <c r="K5" s="7">
        <f t="shared" si="2"/>
        <v>1</v>
      </c>
      <c r="L5" s="7">
        <f t="shared" si="3"/>
        <v>4</v>
      </c>
      <c r="M5" s="7"/>
    </row>
    <row r="6" spans="1:18" x14ac:dyDescent="0.25">
      <c r="A6" s="6" t="s">
        <v>9</v>
      </c>
      <c r="B6" s="4" t="s">
        <v>4</v>
      </c>
      <c r="C6" s="4" t="s">
        <v>3</v>
      </c>
      <c r="D6" s="4" t="s">
        <v>1</v>
      </c>
      <c r="E6" s="4" t="s">
        <v>3</v>
      </c>
      <c r="G6" s="13" t="str">
        <f t="shared" si="1"/>
        <v>H5</v>
      </c>
      <c r="H6" s="7">
        <f t="shared" si="2"/>
        <v>1</v>
      </c>
      <c r="I6" s="7">
        <f t="shared" si="2"/>
        <v>0</v>
      </c>
      <c r="J6" s="7">
        <f t="shared" si="2"/>
        <v>1</v>
      </c>
      <c r="K6" s="7">
        <f t="shared" si="2"/>
        <v>2</v>
      </c>
      <c r="L6" s="7">
        <f t="shared" si="3"/>
        <v>4</v>
      </c>
      <c r="M6" s="7"/>
      <c r="O6" s="26" t="str">
        <f>O2</f>
        <v>Links</v>
      </c>
      <c r="P6" s="26" t="str">
        <f>P2</f>
        <v>Oben</v>
      </c>
      <c r="Q6" s="26" t="str">
        <f>Q2</f>
        <v>Rechts</v>
      </c>
      <c r="R6" s="26" t="str">
        <f>R2</f>
        <v>Unten</v>
      </c>
    </row>
    <row r="7" spans="1:18" x14ac:dyDescent="0.25">
      <c r="A7" s="6" t="s">
        <v>10</v>
      </c>
      <c r="B7" s="4" t="s">
        <v>4</v>
      </c>
      <c r="C7" s="4" t="s">
        <v>3</v>
      </c>
      <c r="D7" s="4" t="s">
        <v>3</v>
      </c>
      <c r="E7" s="4" t="s">
        <v>3</v>
      </c>
      <c r="G7" s="13" t="str">
        <f t="shared" si="1"/>
        <v>H6</v>
      </c>
      <c r="H7" s="7">
        <f t="shared" si="2"/>
        <v>1</v>
      </c>
      <c r="I7" s="7">
        <f t="shared" si="2"/>
        <v>0</v>
      </c>
      <c r="J7" s="7">
        <f t="shared" si="2"/>
        <v>0</v>
      </c>
      <c r="K7" s="7">
        <f t="shared" si="2"/>
        <v>3</v>
      </c>
      <c r="L7" s="7">
        <f t="shared" si="3"/>
        <v>4</v>
      </c>
      <c r="M7" s="7"/>
      <c r="N7" s="9" t="s">
        <v>39</v>
      </c>
      <c r="O7" s="24">
        <f>H25</f>
        <v>23</v>
      </c>
      <c r="P7" s="24">
        <f>I25</f>
        <v>10</v>
      </c>
      <c r="Q7" s="24">
        <f>J25</f>
        <v>14</v>
      </c>
      <c r="R7" s="24">
        <f>K25</f>
        <v>33</v>
      </c>
    </row>
    <row r="8" spans="1:18" x14ac:dyDescent="0.25">
      <c r="A8" s="6" t="s">
        <v>11</v>
      </c>
      <c r="B8" s="4" t="s">
        <v>1</v>
      </c>
      <c r="C8" s="4" t="s">
        <v>3</v>
      </c>
      <c r="D8" s="4" t="s">
        <v>1</v>
      </c>
      <c r="E8" s="4" t="s">
        <v>3</v>
      </c>
      <c r="G8" s="13" t="str">
        <f t="shared" si="1"/>
        <v>H7</v>
      </c>
      <c r="H8" s="7">
        <f t="shared" si="2"/>
        <v>0</v>
      </c>
      <c r="I8" s="7">
        <f t="shared" si="2"/>
        <v>0</v>
      </c>
      <c r="J8" s="7">
        <f t="shared" si="2"/>
        <v>2</v>
      </c>
      <c r="K8" s="7">
        <f t="shared" si="2"/>
        <v>2</v>
      </c>
      <c r="L8" s="7">
        <f t="shared" si="3"/>
        <v>4</v>
      </c>
      <c r="M8" s="7"/>
    </row>
    <row r="9" spans="1:18" x14ac:dyDescent="0.25">
      <c r="A9" s="6" t="s">
        <v>12</v>
      </c>
      <c r="B9" s="4" t="s">
        <v>3</v>
      </c>
      <c r="C9" s="4" t="s">
        <v>4</v>
      </c>
      <c r="D9" s="4" t="s">
        <v>1</v>
      </c>
      <c r="E9" s="4" t="s">
        <v>4</v>
      </c>
      <c r="G9" s="13" t="str">
        <f t="shared" si="1"/>
        <v>H8</v>
      </c>
      <c r="H9" s="7">
        <f t="shared" si="2"/>
        <v>2</v>
      </c>
      <c r="I9" s="7">
        <f t="shared" si="2"/>
        <v>0</v>
      </c>
      <c r="J9" s="7">
        <f t="shared" si="2"/>
        <v>1</v>
      </c>
      <c r="K9" s="7">
        <f t="shared" si="2"/>
        <v>1</v>
      </c>
      <c r="L9" s="7">
        <f t="shared" si="3"/>
        <v>4</v>
      </c>
      <c r="M9" s="7"/>
    </row>
    <row r="10" spans="1:18" x14ac:dyDescent="0.25">
      <c r="A10" s="6" t="s">
        <v>13</v>
      </c>
      <c r="B10" s="4" t="s">
        <v>1</v>
      </c>
      <c r="C10" s="4" t="s">
        <v>2</v>
      </c>
      <c r="D10" s="4" t="s">
        <v>4</v>
      </c>
      <c r="E10" s="4" t="s">
        <v>3</v>
      </c>
      <c r="G10" s="13" t="str">
        <f t="shared" si="1"/>
        <v>H9</v>
      </c>
      <c r="H10" s="7">
        <f t="shared" si="2"/>
        <v>1</v>
      </c>
      <c r="I10" s="7">
        <f t="shared" si="2"/>
        <v>1</v>
      </c>
      <c r="J10" s="7">
        <f t="shared" si="2"/>
        <v>1</v>
      </c>
      <c r="K10" s="7">
        <f t="shared" si="2"/>
        <v>1</v>
      </c>
      <c r="L10" s="7">
        <f t="shared" si="3"/>
        <v>4</v>
      </c>
      <c r="M10" s="7"/>
    </row>
    <row r="11" spans="1:18" x14ac:dyDescent="0.25">
      <c r="A11" s="6" t="s">
        <v>14</v>
      </c>
      <c r="B11" s="4" t="s">
        <v>3</v>
      </c>
      <c r="C11" s="4" t="s">
        <v>2</v>
      </c>
      <c r="D11" s="4" t="s">
        <v>4</v>
      </c>
      <c r="E11" s="4" t="s">
        <v>2</v>
      </c>
      <c r="G11" s="13" t="str">
        <f t="shared" si="1"/>
        <v>H10</v>
      </c>
      <c r="H11" s="7">
        <f t="shared" si="2"/>
        <v>1</v>
      </c>
      <c r="I11" s="7">
        <f t="shared" si="2"/>
        <v>2</v>
      </c>
      <c r="J11" s="7">
        <f t="shared" si="2"/>
        <v>0</v>
      </c>
      <c r="K11" s="7">
        <f t="shared" si="2"/>
        <v>1</v>
      </c>
      <c r="L11" s="7">
        <f t="shared" si="3"/>
        <v>4</v>
      </c>
      <c r="M11" s="7"/>
    </row>
    <row r="12" spans="1:18" x14ac:dyDescent="0.25">
      <c r="A12" s="6" t="s">
        <v>15</v>
      </c>
      <c r="B12" s="4" t="s">
        <v>3</v>
      </c>
      <c r="C12" s="4" t="s">
        <v>4</v>
      </c>
      <c r="D12" s="4" t="s">
        <v>3</v>
      </c>
      <c r="E12" s="4" t="s">
        <v>3</v>
      </c>
      <c r="G12" s="13" t="str">
        <f t="shared" si="1"/>
        <v>H11</v>
      </c>
      <c r="H12" s="7">
        <f t="shared" si="2"/>
        <v>1</v>
      </c>
      <c r="I12" s="7">
        <f t="shared" si="2"/>
        <v>0</v>
      </c>
      <c r="J12" s="7">
        <f t="shared" si="2"/>
        <v>0</v>
      </c>
      <c r="K12" s="7">
        <f t="shared" si="2"/>
        <v>3</v>
      </c>
      <c r="L12" s="7">
        <f t="shared" si="3"/>
        <v>4</v>
      </c>
      <c r="M12" s="7"/>
    </row>
    <row r="13" spans="1:18" x14ac:dyDescent="0.25">
      <c r="A13" s="6" t="s">
        <v>16</v>
      </c>
      <c r="B13" s="4" t="s">
        <v>1</v>
      </c>
      <c r="C13" s="4" t="s">
        <v>1</v>
      </c>
      <c r="D13" s="4" t="s">
        <v>4</v>
      </c>
      <c r="E13" s="4" t="s">
        <v>3</v>
      </c>
      <c r="G13" s="13" t="str">
        <f t="shared" si="1"/>
        <v>H12</v>
      </c>
      <c r="H13" s="7">
        <f t="shared" si="2"/>
        <v>1</v>
      </c>
      <c r="I13" s="7">
        <f t="shared" si="2"/>
        <v>0</v>
      </c>
      <c r="J13" s="7">
        <f t="shared" si="2"/>
        <v>2</v>
      </c>
      <c r="K13" s="7">
        <f t="shared" si="2"/>
        <v>1</v>
      </c>
      <c r="L13" s="7">
        <f t="shared" si="3"/>
        <v>4</v>
      </c>
      <c r="M13" s="7"/>
    </row>
    <row r="14" spans="1:18" x14ac:dyDescent="0.25">
      <c r="A14" s="6" t="s">
        <v>17</v>
      </c>
      <c r="B14" s="4" t="s">
        <v>3</v>
      </c>
      <c r="C14" s="4" t="s">
        <v>3</v>
      </c>
      <c r="D14" s="4" t="s">
        <v>2</v>
      </c>
      <c r="E14" s="4" t="s">
        <v>1</v>
      </c>
      <c r="G14" s="13" t="str">
        <f t="shared" si="1"/>
        <v>H13</v>
      </c>
      <c r="H14" s="7">
        <f t="shared" si="2"/>
        <v>0</v>
      </c>
      <c r="I14" s="7">
        <f t="shared" si="2"/>
        <v>1</v>
      </c>
      <c r="J14" s="7">
        <f t="shared" si="2"/>
        <v>1</v>
      </c>
      <c r="K14" s="7">
        <f t="shared" si="2"/>
        <v>2</v>
      </c>
      <c r="L14" s="7">
        <f t="shared" si="3"/>
        <v>4</v>
      </c>
      <c r="M14" s="7"/>
    </row>
    <row r="15" spans="1:18" x14ac:dyDescent="0.25">
      <c r="A15" s="6" t="s">
        <v>18</v>
      </c>
      <c r="B15" s="4" t="s">
        <v>4</v>
      </c>
      <c r="C15" s="4" t="s">
        <v>1</v>
      </c>
      <c r="D15" s="4" t="s">
        <v>2</v>
      </c>
      <c r="E15" s="4" t="s">
        <v>3</v>
      </c>
      <c r="G15" s="13" t="str">
        <f t="shared" si="1"/>
        <v>H14</v>
      </c>
      <c r="H15" s="7">
        <f t="shared" si="2"/>
        <v>1</v>
      </c>
      <c r="I15" s="7">
        <f t="shared" si="2"/>
        <v>1</v>
      </c>
      <c r="J15" s="7">
        <f t="shared" si="2"/>
        <v>1</v>
      </c>
      <c r="K15" s="7">
        <f t="shared" si="2"/>
        <v>1</v>
      </c>
      <c r="L15" s="7">
        <f t="shared" si="3"/>
        <v>4</v>
      </c>
      <c r="M15" s="7"/>
    </row>
    <row r="16" spans="1:18" x14ac:dyDescent="0.25">
      <c r="A16" s="6" t="s">
        <v>19</v>
      </c>
      <c r="B16" s="4" t="s">
        <v>3</v>
      </c>
      <c r="C16" s="4" t="s">
        <v>4</v>
      </c>
      <c r="D16" s="4" t="s">
        <v>4</v>
      </c>
      <c r="E16" s="4" t="s">
        <v>3</v>
      </c>
      <c r="G16" s="13" t="str">
        <f t="shared" si="1"/>
        <v>H15</v>
      </c>
      <c r="H16" s="7">
        <f t="shared" si="2"/>
        <v>2</v>
      </c>
      <c r="I16" s="7">
        <f t="shared" si="2"/>
        <v>0</v>
      </c>
      <c r="J16" s="7">
        <f t="shared" si="2"/>
        <v>0</v>
      </c>
      <c r="K16" s="7">
        <f t="shared" si="2"/>
        <v>2</v>
      </c>
      <c r="L16" s="7">
        <f t="shared" si="3"/>
        <v>4</v>
      </c>
      <c r="M16" s="7"/>
    </row>
    <row r="17" spans="1:13" x14ac:dyDescent="0.25">
      <c r="A17" s="6" t="s">
        <v>20</v>
      </c>
      <c r="B17" s="4" t="s">
        <v>4</v>
      </c>
      <c r="C17" s="4" t="s">
        <v>4</v>
      </c>
      <c r="D17" s="4" t="s">
        <v>3</v>
      </c>
      <c r="E17" s="4" t="s">
        <v>3</v>
      </c>
      <c r="G17" s="13" t="str">
        <f t="shared" si="1"/>
        <v>H16</v>
      </c>
      <c r="H17" s="7">
        <f t="shared" si="2"/>
        <v>2</v>
      </c>
      <c r="I17" s="7">
        <f t="shared" si="2"/>
        <v>0</v>
      </c>
      <c r="J17" s="7">
        <f t="shared" si="2"/>
        <v>0</v>
      </c>
      <c r="K17" s="7">
        <f t="shared" si="2"/>
        <v>2</v>
      </c>
      <c r="L17" s="7">
        <f t="shared" si="3"/>
        <v>4</v>
      </c>
      <c r="M17" s="7"/>
    </row>
    <row r="18" spans="1:13" x14ac:dyDescent="0.25">
      <c r="A18" s="6" t="s">
        <v>21</v>
      </c>
      <c r="B18" s="4" t="s">
        <v>4</v>
      </c>
      <c r="C18" s="4" t="s">
        <v>1</v>
      </c>
      <c r="D18" s="4" t="s">
        <v>2</v>
      </c>
      <c r="E18" s="4" t="s">
        <v>4</v>
      </c>
      <c r="G18" s="13" t="str">
        <f t="shared" si="1"/>
        <v>H17</v>
      </c>
      <c r="H18" s="7">
        <f t="shared" si="2"/>
        <v>2</v>
      </c>
      <c r="I18" s="7">
        <f t="shared" si="2"/>
        <v>1</v>
      </c>
      <c r="J18" s="7">
        <f t="shared" si="2"/>
        <v>1</v>
      </c>
      <c r="K18" s="7">
        <f t="shared" si="2"/>
        <v>0</v>
      </c>
      <c r="L18" s="7">
        <f t="shared" si="3"/>
        <v>4</v>
      </c>
      <c r="M18" s="7"/>
    </row>
    <row r="19" spans="1:13" x14ac:dyDescent="0.25">
      <c r="A19" s="6" t="s">
        <v>22</v>
      </c>
      <c r="B19" s="4" t="s">
        <v>3</v>
      </c>
      <c r="C19" s="4" t="s">
        <v>3</v>
      </c>
      <c r="D19" s="4" t="s">
        <v>1</v>
      </c>
      <c r="E19" s="4" t="s">
        <v>3</v>
      </c>
      <c r="G19" s="13" t="str">
        <f t="shared" si="1"/>
        <v>H18</v>
      </c>
      <c r="H19" s="7">
        <f t="shared" si="2"/>
        <v>0</v>
      </c>
      <c r="I19" s="7">
        <f t="shared" si="2"/>
        <v>0</v>
      </c>
      <c r="J19" s="7">
        <f t="shared" si="2"/>
        <v>1</v>
      </c>
      <c r="K19" s="7">
        <f t="shared" si="2"/>
        <v>3</v>
      </c>
      <c r="L19" s="7">
        <f t="shared" si="3"/>
        <v>4</v>
      </c>
      <c r="M19" s="7"/>
    </row>
    <row r="20" spans="1:13" x14ac:dyDescent="0.25">
      <c r="A20" s="6" t="s">
        <v>23</v>
      </c>
      <c r="B20" s="4" t="s">
        <v>3</v>
      </c>
      <c r="C20" s="4" t="s">
        <v>3</v>
      </c>
      <c r="D20" s="4" t="s">
        <v>4</v>
      </c>
      <c r="E20" s="4" t="s">
        <v>2</v>
      </c>
      <c r="G20" s="13" t="str">
        <f t="shared" si="1"/>
        <v>H19</v>
      </c>
      <c r="H20" s="7">
        <f t="shared" si="2"/>
        <v>1</v>
      </c>
      <c r="I20" s="7">
        <f t="shared" si="2"/>
        <v>1</v>
      </c>
      <c r="J20" s="7">
        <f t="shared" si="2"/>
        <v>0</v>
      </c>
      <c r="K20" s="7">
        <f t="shared" si="2"/>
        <v>2</v>
      </c>
      <c r="L20" s="7">
        <f t="shared" si="3"/>
        <v>4</v>
      </c>
      <c r="M20" s="7"/>
    </row>
    <row r="21" spans="1:13" x14ac:dyDescent="0.25">
      <c r="A21" s="6" t="s">
        <v>24</v>
      </c>
      <c r="B21" s="4" t="s">
        <v>2</v>
      </c>
      <c r="C21" s="4" t="s">
        <v>3</v>
      </c>
      <c r="D21" s="4" t="s">
        <v>2</v>
      </c>
      <c r="E21" s="4" t="s">
        <v>3</v>
      </c>
      <c r="G21" s="13" t="str">
        <f t="shared" si="1"/>
        <v>H20</v>
      </c>
      <c r="H21" s="7">
        <f t="shared" si="2"/>
        <v>0</v>
      </c>
      <c r="I21" s="7">
        <f t="shared" si="2"/>
        <v>2</v>
      </c>
      <c r="J21" s="7">
        <f t="shared" si="2"/>
        <v>0</v>
      </c>
      <c r="K21" s="7">
        <f t="shared" si="2"/>
        <v>2</v>
      </c>
      <c r="L21" s="7">
        <f t="shared" si="3"/>
        <v>4</v>
      </c>
      <c r="M21" s="7"/>
    </row>
    <row r="22" spans="1:13" x14ac:dyDescent="0.25">
      <c r="G22" s="14" t="s">
        <v>34</v>
      </c>
      <c r="H22" s="11">
        <f>AVERAGE(H2:H21)</f>
        <v>1.1499999999999999</v>
      </c>
      <c r="I22" s="11">
        <f t="shared" ref="I22:K22" si="5">AVERAGE(I2:I21)</f>
        <v>0.5</v>
      </c>
      <c r="J22" s="11">
        <f t="shared" si="5"/>
        <v>0.7</v>
      </c>
      <c r="K22" s="11">
        <f t="shared" si="5"/>
        <v>1.65</v>
      </c>
      <c r="L22" s="15">
        <f>SUM(L2:L21)</f>
        <v>80</v>
      </c>
      <c r="M22" s="19"/>
    </row>
    <row r="23" spans="1:13" x14ac:dyDescent="0.25">
      <c r="G23" s="13" t="s">
        <v>35</v>
      </c>
      <c r="H23" s="10">
        <f>_xlfn.STDEV.P(H2:H21)</f>
        <v>0.79214897588774291</v>
      </c>
      <c r="I23" s="10">
        <f t="shared" ref="I23:K23" si="6">_xlfn.STDEV.P(I2:I21)</f>
        <v>0.67082039324993692</v>
      </c>
      <c r="J23" s="10">
        <f t="shared" si="6"/>
        <v>0.71414284285428498</v>
      </c>
      <c r="K23" s="10">
        <f t="shared" si="6"/>
        <v>0.79214897588774291</v>
      </c>
    </row>
    <row r="24" spans="1:13" x14ac:dyDescent="0.25">
      <c r="G24" s="17" t="s">
        <v>36</v>
      </c>
      <c r="H24" s="21">
        <f>H23/SQRT($L$22)</f>
        <v>8.8564947919591741E-2</v>
      </c>
      <c r="I24" s="21">
        <f t="shared" ref="I24:K24" si="7">I23/SQRT($L$22)</f>
        <v>7.4999999999999997E-2</v>
      </c>
      <c r="J24" s="21">
        <f t="shared" si="7"/>
        <v>7.9843597113356549E-2</v>
      </c>
      <c r="K24" s="21">
        <f t="shared" si="7"/>
        <v>8.8564947919591741E-2</v>
      </c>
      <c r="L24" s="16"/>
    </row>
    <row r="25" spans="1:13" x14ac:dyDescent="0.25">
      <c r="G25" s="22" t="s">
        <v>37</v>
      </c>
      <c r="H25" s="6">
        <f>SUM(H2:H21)</f>
        <v>23</v>
      </c>
      <c r="I25" s="6">
        <f t="shared" ref="I25:K25" si="8">SUM(I2:I21)</f>
        <v>10</v>
      </c>
      <c r="J25" s="6">
        <f t="shared" si="8"/>
        <v>14</v>
      </c>
      <c r="K25" s="6">
        <f t="shared" si="8"/>
        <v>33</v>
      </c>
    </row>
    <row r="39" spans="7:7" x14ac:dyDescent="0.25">
      <c r="G39" s="28" t="s">
        <v>42</v>
      </c>
    </row>
  </sheetData>
  <mergeCells count="1">
    <mergeCell ref="O1:R1"/>
  </mergeCells>
  <pageMargins left="0.7" right="0.7" top="0.78740157499999996" bottom="0.78740157499999996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9"/>
  <sheetViews>
    <sheetView tabSelected="1" topLeftCell="G10" workbookViewId="0">
      <selection activeCell="G39" sqref="G39"/>
    </sheetView>
  </sheetViews>
  <sheetFormatPr baseColWidth="10" defaultRowHeight="15" x14ac:dyDescent="0.25"/>
  <cols>
    <col min="1" max="6" width="0" hidden="1" customWidth="1"/>
    <col min="7" max="7" width="18.5703125" style="6" bestFit="1" customWidth="1"/>
    <col min="8" max="13" width="8.7109375" style="6" customWidth="1"/>
    <col min="14" max="14" width="25.7109375" style="6" bestFit="1" customWidth="1"/>
    <col min="15" max="19" width="11.42578125" style="6"/>
  </cols>
  <sheetData>
    <row r="1" spans="1:18" x14ac:dyDescent="0.25">
      <c r="A1" s="6" t="s">
        <v>0</v>
      </c>
      <c r="B1" s="6" t="s">
        <v>25</v>
      </c>
      <c r="C1" s="6" t="s">
        <v>26</v>
      </c>
      <c r="D1" s="6" t="s">
        <v>27</v>
      </c>
      <c r="E1" s="6" t="s">
        <v>28</v>
      </c>
      <c r="G1" s="17" t="s">
        <v>0</v>
      </c>
      <c r="H1" s="12" t="s">
        <v>30</v>
      </c>
      <c r="I1" s="12" t="s">
        <v>29</v>
      </c>
      <c r="J1" s="12" t="s">
        <v>31</v>
      </c>
      <c r="K1" s="12" t="s">
        <v>32</v>
      </c>
      <c r="L1" s="12" t="s">
        <v>33</v>
      </c>
      <c r="M1" s="18"/>
      <c r="O1" s="27" t="s">
        <v>38</v>
      </c>
      <c r="P1" s="27"/>
      <c r="Q1" s="27"/>
      <c r="R1" s="27"/>
    </row>
    <row r="2" spans="1:18" x14ac:dyDescent="0.25">
      <c r="A2" s="6" t="s">
        <v>5</v>
      </c>
      <c r="B2" s="6" t="s">
        <v>2</v>
      </c>
      <c r="C2" s="6" t="s">
        <v>1</v>
      </c>
      <c r="D2" s="6" t="s">
        <v>3</v>
      </c>
      <c r="E2" s="6" t="s">
        <v>1</v>
      </c>
      <c r="G2" s="13" t="str">
        <f>A2</f>
        <v>H1</v>
      </c>
      <c r="H2" s="7">
        <f>COUNTIF($B2:$E2,H$1)</f>
        <v>0</v>
      </c>
      <c r="I2" s="7">
        <f>COUNTIF($B2:$E2,I$1)</f>
        <v>1</v>
      </c>
      <c r="J2" s="7">
        <f>COUNTIF($B2:$E2,J$1)</f>
        <v>2</v>
      </c>
      <c r="K2" s="7">
        <f>COUNTIF($B2:$E2,K$1)</f>
        <v>1</v>
      </c>
      <c r="L2" s="7">
        <f>SUM(H2:K2)</f>
        <v>4</v>
      </c>
      <c r="M2" s="7"/>
      <c r="N2" s="20"/>
      <c r="O2" s="26" t="str">
        <f>H1</f>
        <v>Links</v>
      </c>
      <c r="P2" s="26" t="str">
        <f t="shared" ref="P2:R2" si="0">I1</f>
        <v>Oben</v>
      </c>
      <c r="Q2" s="26" t="str">
        <f t="shared" si="0"/>
        <v>Rechts</v>
      </c>
      <c r="R2" s="26" t="str">
        <f t="shared" si="0"/>
        <v>Unten</v>
      </c>
    </row>
    <row r="3" spans="1:18" x14ac:dyDescent="0.25">
      <c r="A3" s="6" t="s">
        <v>6</v>
      </c>
      <c r="B3" s="6" t="s">
        <v>4</v>
      </c>
      <c r="C3" s="6" t="s">
        <v>3</v>
      </c>
      <c r="D3" s="6" t="s">
        <v>1</v>
      </c>
      <c r="E3" s="6" t="s">
        <v>3</v>
      </c>
      <c r="G3" s="13" t="str">
        <f t="shared" ref="G3:G21" si="1">A3</f>
        <v>H2</v>
      </c>
      <c r="H3" s="7">
        <f t="shared" ref="H3:K21" si="2">COUNTIF($B3:$E3,H$1)</f>
        <v>1</v>
      </c>
      <c r="I3" s="7">
        <f t="shared" si="2"/>
        <v>0</v>
      </c>
      <c r="J3" s="7">
        <f t="shared" si="2"/>
        <v>1</v>
      </c>
      <c r="K3" s="7">
        <f t="shared" si="2"/>
        <v>2</v>
      </c>
      <c r="L3" s="7">
        <f t="shared" ref="L3:L21" si="3">SUM(H3:K3)</f>
        <v>4</v>
      </c>
      <c r="M3" s="7"/>
      <c r="N3" s="9" t="s">
        <v>40</v>
      </c>
      <c r="O3" s="25">
        <f>H22</f>
        <v>0.4</v>
      </c>
      <c r="P3" s="25">
        <f t="shared" ref="P3:R3" si="4">I22</f>
        <v>0.75</v>
      </c>
      <c r="Q3" s="25">
        <f t="shared" si="4"/>
        <v>1.6</v>
      </c>
      <c r="R3" s="25">
        <f t="shared" si="4"/>
        <v>1.25</v>
      </c>
    </row>
    <row r="4" spans="1:18" x14ac:dyDescent="0.25">
      <c r="A4" s="6" t="s">
        <v>7</v>
      </c>
      <c r="B4" s="6" t="s">
        <v>1</v>
      </c>
      <c r="C4" s="6" t="s">
        <v>1</v>
      </c>
      <c r="D4" s="6" t="s">
        <v>2</v>
      </c>
      <c r="E4" s="6" t="s">
        <v>4</v>
      </c>
      <c r="G4" s="13" t="str">
        <f t="shared" si="1"/>
        <v>H3</v>
      </c>
      <c r="H4" s="7">
        <f t="shared" si="2"/>
        <v>1</v>
      </c>
      <c r="I4" s="7">
        <f t="shared" si="2"/>
        <v>1</v>
      </c>
      <c r="J4" s="7">
        <f t="shared" si="2"/>
        <v>2</v>
      </c>
      <c r="K4" s="7">
        <f t="shared" si="2"/>
        <v>0</v>
      </c>
      <c r="L4" s="7">
        <f t="shared" si="3"/>
        <v>4</v>
      </c>
      <c r="M4" s="7"/>
      <c r="N4" s="8" t="s">
        <v>41</v>
      </c>
      <c r="O4" s="23">
        <f>H24</f>
        <v>5.4772255750516606E-2</v>
      </c>
      <c r="P4" s="23">
        <f>I24</f>
        <v>8.5695682505013054E-2</v>
      </c>
      <c r="Q4" s="23">
        <f>J24</f>
        <v>6.5192024052026495E-2</v>
      </c>
      <c r="R4" s="23">
        <f>K24</f>
        <v>8.5695682505013054E-2</v>
      </c>
    </row>
    <row r="5" spans="1:18" x14ac:dyDescent="0.25">
      <c r="A5" s="6" t="s">
        <v>8</v>
      </c>
      <c r="B5" s="6" t="s">
        <v>3</v>
      </c>
      <c r="C5" s="6" t="s">
        <v>4</v>
      </c>
      <c r="D5" s="6" t="s">
        <v>2</v>
      </c>
      <c r="E5" s="6" t="s">
        <v>2</v>
      </c>
      <c r="G5" s="13" t="str">
        <f t="shared" si="1"/>
        <v>H4</v>
      </c>
      <c r="H5" s="7">
        <f t="shared" si="2"/>
        <v>1</v>
      </c>
      <c r="I5" s="7">
        <f t="shared" si="2"/>
        <v>2</v>
      </c>
      <c r="J5" s="7">
        <f t="shared" si="2"/>
        <v>0</v>
      </c>
      <c r="K5" s="7">
        <f t="shared" si="2"/>
        <v>1</v>
      </c>
      <c r="L5" s="7">
        <f t="shared" si="3"/>
        <v>4</v>
      </c>
      <c r="M5" s="7"/>
    </row>
    <row r="6" spans="1:18" x14ac:dyDescent="0.25">
      <c r="A6" s="6" t="s">
        <v>9</v>
      </c>
      <c r="B6" s="6" t="s">
        <v>4</v>
      </c>
      <c r="C6" s="6" t="s">
        <v>2</v>
      </c>
      <c r="D6" s="6" t="s">
        <v>1</v>
      </c>
      <c r="E6" s="6" t="s">
        <v>2</v>
      </c>
      <c r="G6" s="13" t="str">
        <f t="shared" si="1"/>
        <v>H5</v>
      </c>
      <c r="H6" s="7">
        <f t="shared" si="2"/>
        <v>1</v>
      </c>
      <c r="I6" s="7">
        <f t="shared" si="2"/>
        <v>2</v>
      </c>
      <c r="J6" s="7">
        <f t="shared" si="2"/>
        <v>1</v>
      </c>
      <c r="K6" s="7">
        <f t="shared" si="2"/>
        <v>0</v>
      </c>
      <c r="L6" s="7">
        <f t="shared" si="3"/>
        <v>4</v>
      </c>
      <c r="M6" s="7"/>
      <c r="O6" s="26" t="str">
        <f>O2</f>
        <v>Links</v>
      </c>
      <c r="P6" s="26" t="str">
        <f>P2</f>
        <v>Oben</v>
      </c>
      <c r="Q6" s="26" t="str">
        <f>Q2</f>
        <v>Rechts</v>
      </c>
      <c r="R6" s="26" t="str">
        <f>R2</f>
        <v>Unten</v>
      </c>
    </row>
    <row r="7" spans="1:18" x14ac:dyDescent="0.25">
      <c r="A7" s="6" t="s">
        <v>10</v>
      </c>
      <c r="B7" s="6" t="s">
        <v>1</v>
      </c>
      <c r="C7" s="6" t="s">
        <v>3</v>
      </c>
      <c r="D7" s="6" t="s">
        <v>1</v>
      </c>
      <c r="E7" s="6" t="s">
        <v>4</v>
      </c>
      <c r="G7" s="13" t="str">
        <f t="shared" si="1"/>
        <v>H6</v>
      </c>
      <c r="H7" s="7">
        <f t="shared" si="2"/>
        <v>1</v>
      </c>
      <c r="I7" s="7">
        <f t="shared" si="2"/>
        <v>0</v>
      </c>
      <c r="J7" s="7">
        <f t="shared" si="2"/>
        <v>2</v>
      </c>
      <c r="K7" s="7">
        <f t="shared" si="2"/>
        <v>1</v>
      </c>
      <c r="L7" s="7">
        <f t="shared" si="3"/>
        <v>4</v>
      </c>
      <c r="M7" s="7"/>
      <c r="N7" s="9" t="s">
        <v>39</v>
      </c>
      <c r="O7" s="24">
        <f>H25</f>
        <v>8</v>
      </c>
      <c r="P7" s="24">
        <f>I25</f>
        <v>15</v>
      </c>
      <c r="Q7" s="24">
        <f>J25</f>
        <v>32</v>
      </c>
      <c r="R7" s="24">
        <f>K25</f>
        <v>25</v>
      </c>
    </row>
    <row r="8" spans="1:18" x14ac:dyDescent="0.25">
      <c r="A8" s="6" t="s">
        <v>11</v>
      </c>
      <c r="B8" s="6" t="s">
        <v>1</v>
      </c>
      <c r="C8" s="6" t="s">
        <v>3</v>
      </c>
      <c r="D8" s="6" t="s">
        <v>1</v>
      </c>
      <c r="E8" s="6" t="s">
        <v>3</v>
      </c>
      <c r="G8" s="13" t="str">
        <f t="shared" si="1"/>
        <v>H7</v>
      </c>
      <c r="H8" s="7">
        <f t="shared" si="2"/>
        <v>0</v>
      </c>
      <c r="I8" s="7">
        <f t="shared" si="2"/>
        <v>0</v>
      </c>
      <c r="J8" s="7">
        <f t="shared" si="2"/>
        <v>2</v>
      </c>
      <c r="K8" s="7">
        <f t="shared" si="2"/>
        <v>2</v>
      </c>
      <c r="L8" s="7">
        <f t="shared" si="3"/>
        <v>4</v>
      </c>
      <c r="M8" s="7"/>
    </row>
    <row r="9" spans="1:18" x14ac:dyDescent="0.25">
      <c r="A9" s="6" t="s">
        <v>12</v>
      </c>
      <c r="B9" s="6" t="s">
        <v>1</v>
      </c>
      <c r="C9" s="6" t="s">
        <v>3</v>
      </c>
      <c r="D9" s="6" t="s">
        <v>1</v>
      </c>
      <c r="E9" s="6" t="s">
        <v>3</v>
      </c>
      <c r="G9" s="13" t="str">
        <f t="shared" si="1"/>
        <v>H8</v>
      </c>
      <c r="H9" s="7">
        <f t="shared" si="2"/>
        <v>0</v>
      </c>
      <c r="I9" s="7">
        <f t="shared" si="2"/>
        <v>0</v>
      </c>
      <c r="J9" s="7">
        <f t="shared" si="2"/>
        <v>2</v>
      </c>
      <c r="K9" s="7">
        <f t="shared" si="2"/>
        <v>2</v>
      </c>
      <c r="L9" s="7">
        <f t="shared" si="3"/>
        <v>4</v>
      </c>
      <c r="M9" s="7"/>
    </row>
    <row r="10" spans="1:18" x14ac:dyDescent="0.25">
      <c r="A10" s="6" t="s">
        <v>13</v>
      </c>
      <c r="B10" s="6" t="s">
        <v>1</v>
      </c>
      <c r="C10" s="6" t="s">
        <v>3</v>
      </c>
      <c r="D10" s="6" t="s">
        <v>3</v>
      </c>
      <c r="E10" s="6" t="s">
        <v>2</v>
      </c>
      <c r="G10" s="13" t="str">
        <f t="shared" si="1"/>
        <v>H9</v>
      </c>
      <c r="H10" s="7">
        <f t="shared" si="2"/>
        <v>0</v>
      </c>
      <c r="I10" s="7">
        <f t="shared" si="2"/>
        <v>1</v>
      </c>
      <c r="J10" s="7">
        <f t="shared" si="2"/>
        <v>1</v>
      </c>
      <c r="K10" s="7">
        <f t="shared" si="2"/>
        <v>2</v>
      </c>
      <c r="L10" s="7">
        <f t="shared" si="3"/>
        <v>4</v>
      </c>
      <c r="M10" s="7"/>
    </row>
    <row r="11" spans="1:18" x14ac:dyDescent="0.25">
      <c r="A11" s="6" t="s">
        <v>14</v>
      </c>
      <c r="B11" s="6" t="s">
        <v>1</v>
      </c>
      <c r="C11" s="6" t="s">
        <v>3</v>
      </c>
      <c r="D11" s="6" t="s">
        <v>1</v>
      </c>
      <c r="E11" s="6" t="s">
        <v>3</v>
      </c>
      <c r="G11" s="13" t="str">
        <f t="shared" si="1"/>
        <v>H10</v>
      </c>
      <c r="H11" s="7">
        <f t="shared" si="2"/>
        <v>0</v>
      </c>
      <c r="I11" s="7">
        <f t="shared" si="2"/>
        <v>0</v>
      </c>
      <c r="J11" s="7">
        <f t="shared" si="2"/>
        <v>2</v>
      </c>
      <c r="K11" s="7">
        <f t="shared" si="2"/>
        <v>2</v>
      </c>
      <c r="L11" s="7">
        <f t="shared" si="3"/>
        <v>4</v>
      </c>
      <c r="M11" s="7"/>
    </row>
    <row r="12" spans="1:18" x14ac:dyDescent="0.25">
      <c r="A12" s="6" t="s">
        <v>15</v>
      </c>
      <c r="B12" s="6" t="s">
        <v>4</v>
      </c>
      <c r="C12" s="6" t="s">
        <v>1</v>
      </c>
      <c r="D12" s="6" t="s">
        <v>3</v>
      </c>
      <c r="E12" s="6" t="s">
        <v>1</v>
      </c>
      <c r="G12" s="13" t="str">
        <f t="shared" si="1"/>
        <v>H11</v>
      </c>
      <c r="H12" s="7">
        <f t="shared" si="2"/>
        <v>1</v>
      </c>
      <c r="I12" s="7">
        <f t="shared" si="2"/>
        <v>0</v>
      </c>
      <c r="J12" s="7">
        <f t="shared" si="2"/>
        <v>2</v>
      </c>
      <c r="K12" s="7">
        <f t="shared" si="2"/>
        <v>1</v>
      </c>
      <c r="L12" s="7">
        <f t="shared" si="3"/>
        <v>4</v>
      </c>
      <c r="M12" s="7"/>
    </row>
    <row r="13" spans="1:18" x14ac:dyDescent="0.25">
      <c r="A13" s="6" t="s">
        <v>16</v>
      </c>
      <c r="B13" s="6" t="s">
        <v>2</v>
      </c>
      <c r="C13" s="6" t="s">
        <v>1</v>
      </c>
      <c r="D13" s="6" t="s">
        <v>2</v>
      </c>
      <c r="E13" s="6" t="s">
        <v>1</v>
      </c>
      <c r="G13" s="13" t="str">
        <f t="shared" si="1"/>
        <v>H12</v>
      </c>
      <c r="H13" s="7">
        <f t="shared" si="2"/>
        <v>0</v>
      </c>
      <c r="I13" s="7">
        <f t="shared" si="2"/>
        <v>2</v>
      </c>
      <c r="J13" s="7">
        <f t="shared" si="2"/>
        <v>2</v>
      </c>
      <c r="K13" s="7">
        <f t="shared" si="2"/>
        <v>0</v>
      </c>
      <c r="L13" s="7">
        <f t="shared" si="3"/>
        <v>4</v>
      </c>
      <c r="M13" s="7"/>
    </row>
    <row r="14" spans="1:18" x14ac:dyDescent="0.25">
      <c r="A14" s="6" t="s">
        <v>17</v>
      </c>
      <c r="B14" s="6" t="s">
        <v>1</v>
      </c>
      <c r="C14" s="6" t="s">
        <v>3</v>
      </c>
      <c r="D14" s="6" t="s">
        <v>1</v>
      </c>
      <c r="E14" s="6" t="s">
        <v>2</v>
      </c>
      <c r="G14" s="13" t="str">
        <f t="shared" si="1"/>
        <v>H13</v>
      </c>
      <c r="H14" s="7">
        <f t="shared" si="2"/>
        <v>0</v>
      </c>
      <c r="I14" s="7">
        <f t="shared" si="2"/>
        <v>1</v>
      </c>
      <c r="J14" s="7">
        <f t="shared" si="2"/>
        <v>2</v>
      </c>
      <c r="K14" s="7">
        <f t="shared" si="2"/>
        <v>1</v>
      </c>
      <c r="L14" s="7">
        <f t="shared" si="3"/>
        <v>4</v>
      </c>
      <c r="M14" s="7"/>
    </row>
    <row r="15" spans="1:18" x14ac:dyDescent="0.25">
      <c r="A15" s="6" t="s">
        <v>18</v>
      </c>
      <c r="B15" s="6" t="s">
        <v>1</v>
      </c>
      <c r="C15" s="6" t="s">
        <v>3</v>
      </c>
      <c r="D15" s="6" t="s">
        <v>1</v>
      </c>
      <c r="E15" s="6" t="s">
        <v>3</v>
      </c>
      <c r="G15" s="13" t="str">
        <f t="shared" si="1"/>
        <v>H14</v>
      </c>
      <c r="H15" s="7">
        <f t="shared" si="2"/>
        <v>0</v>
      </c>
      <c r="I15" s="7">
        <f t="shared" si="2"/>
        <v>0</v>
      </c>
      <c r="J15" s="7">
        <f t="shared" si="2"/>
        <v>2</v>
      </c>
      <c r="K15" s="7">
        <f t="shared" si="2"/>
        <v>2</v>
      </c>
      <c r="L15" s="7">
        <f t="shared" si="3"/>
        <v>4</v>
      </c>
      <c r="M15" s="7"/>
    </row>
    <row r="16" spans="1:18" x14ac:dyDescent="0.25">
      <c r="A16" s="6" t="s">
        <v>19</v>
      </c>
      <c r="B16" s="6" t="s">
        <v>1</v>
      </c>
      <c r="C16" s="6" t="s">
        <v>4</v>
      </c>
      <c r="D16" s="6" t="s">
        <v>3</v>
      </c>
      <c r="E16" s="6" t="s">
        <v>1</v>
      </c>
      <c r="G16" s="13" t="str">
        <f t="shared" si="1"/>
        <v>H15</v>
      </c>
      <c r="H16" s="7">
        <f t="shared" si="2"/>
        <v>1</v>
      </c>
      <c r="I16" s="7">
        <f t="shared" si="2"/>
        <v>0</v>
      </c>
      <c r="J16" s="7">
        <f t="shared" si="2"/>
        <v>2</v>
      </c>
      <c r="K16" s="7">
        <f t="shared" si="2"/>
        <v>1</v>
      </c>
      <c r="L16" s="7">
        <f t="shared" si="3"/>
        <v>4</v>
      </c>
      <c r="M16" s="7"/>
    </row>
    <row r="17" spans="1:13" x14ac:dyDescent="0.25">
      <c r="A17" s="6" t="s">
        <v>20</v>
      </c>
      <c r="B17" s="6" t="s">
        <v>1</v>
      </c>
      <c r="C17" s="6" t="s">
        <v>3</v>
      </c>
      <c r="D17" s="6" t="s">
        <v>3</v>
      </c>
      <c r="E17" s="6" t="s">
        <v>2</v>
      </c>
      <c r="G17" s="13" t="str">
        <f t="shared" si="1"/>
        <v>H16</v>
      </c>
      <c r="H17" s="7">
        <f t="shared" si="2"/>
        <v>0</v>
      </c>
      <c r="I17" s="7">
        <f t="shared" si="2"/>
        <v>1</v>
      </c>
      <c r="J17" s="7">
        <f t="shared" si="2"/>
        <v>1</v>
      </c>
      <c r="K17" s="7">
        <f t="shared" si="2"/>
        <v>2</v>
      </c>
      <c r="L17" s="7">
        <f t="shared" si="3"/>
        <v>4</v>
      </c>
      <c r="M17" s="7"/>
    </row>
    <row r="18" spans="1:13" x14ac:dyDescent="0.25">
      <c r="A18" s="6" t="s">
        <v>21</v>
      </c>
      <c r="B18" s="6" t="s">
        <v>1</v>
      </c>
      <c r="C18" s="6" t="s">
        <v>2</v>
      </c>
      <c r="D18" s="6" t="s">
        <v>1</v>
      </c>
      <c r="E18" s="6" t="s">
        <v>2</v>
      </c>
      <c r="G18" s="13" t="str">
        <f t="shared" si="1"/>
        <v>H17</v>
      </c>
      <c r="H18" s="7">
        <f t="shared" si="2"/>
        <v>0</v>
      </c>
      <c r="I18" s="7">
        <f t="shared" si="2"/>
        <v>2</v>
      </c>
      <c r="J18" s="7">
        <f t="shared" si="2"/>
        <v>2</v>
      </c>
      <c r="K18" s="7">
        <f t="shared" si="2"/>
        <v>0</v>
      </c>
      <c r="L18" s="7">
        <f t="shared" si="3"/>
        <v>4</v>
      </c>
      <c r="M18" s="7"/>
    </row>
    <row r="19" spans="1:13" x14ac:dyDescent="0.25">
      <c r="A19" s="6" t="s">
        <v>22</v>
      </c>
      <c r="B19" s="6" t="s">
        <v>1</v>
      </c>
      <c r="C19" s="6" t="s">
        <v>2</v>
      </c>
      <c r="D19" s="6" t="s">
        <v>4</v>
      </c>
      <c r="E19" s="6" t="s">
        <v>3</v>
      </c>
      <c r="G19" s="13" t="str">
        <f t="shared" si="1"/>
        <v>H18</v>
      </c>
      <c r="H19" s="7">
        <f t="shared" si="2"/>
        <v>1</v>
      </c>
      <c r="I19" s="7">
        <f t="shared" si="2"/>
        <v>1</v>
      </c>
      <c r="J19" s="7">
        <f t="shared" si="2"/>
        <v>1</v>
      </c>
      <c r="K19" s="7">
        <f t="shared" si="2"/>
        <v>1</v>
      </c>
      <c r="L19" s="7">
        <f t="shared" si="3"/>
        <v>4</v>
      </c>
      <c r="M19" s="7"/>
    </row>
    <row r="20" spans="1:13" x14ac:dyDescent="0.25">
      <c r="A20" s="6" t="s">
        <v>23</v>
      </c>
      <c r="B20" s="6" t="s">
        <v>1</v>
      </c>
      <c r="C20" s="6" t="s">
        <v>3</v>
      </c>
      <c r="D20" s="6" t="s">
        <v>3</v>
      </c>
      <c r="E20" s="6" t="s">
        <v>2</v>
      </c>
      <c r="G20" s="13" t="str">
        <f t="shared" si="1"/>
        <v>H19</v>
      </c>
      <c r="H20" s="7">
        <f t="shared" si="2"/>
        <v>0</v>
      </c>
      <c r="I20" s="7">
        <f t="shared" si="2"/>
        <v>1</v>
      </c>
      <c r="J20" s="7">
        <f t="shared" si="2"/>
        <v>1</v>
      </c>
      <c r="K20" s="7">
        <f t="shared" si="2"/>
        <v>2</v>
      </c>
      <c r="L20" s="7">
        <f t="shared" si="3"/>
        <v>4</v>
      </c>
      <c r="M20" s="7"/>
    </row>
    <row r="21" spans="1:13" x14ac:dyDescent="0.25">
      <c r="A21" s="6" t="s">
        <v>24</v>
      </c>
      <c r="B21" s="6" t="s">
        <v>1</v>
      </c>
      <c r="C21" s="6" t="s">
        <v>3</v>
      </c>
      <c r="D21" s="6" t="s">
        <v>1</v>
      </c>
      <c r="E21" s="6" t="s">
        <v>3</v>
      </c>
      <c r="G21" s="13" t="str">
        <f t="shared" si="1"/>
        <v>H20</v>
      </c>
      <c r="H21" s="7">
        <f t="shared" si="2"/>
        <v>0</v>
      </c>
      <c r="I21" s="7">
        <f t="shared" si="2"/>
        <v>0</v>
      </c>
      <c r="J21" s="7">
        <f t="shared" si="2"/>
        <v>2</v>
      </c>
      <c r="K21" s="7">
        <f t="shared" si="2"/>
        <v>2</v>
      </c>
      <c r="L21" s="7">
        <f t="shared" si="3"/>
        <v>4</v>
      </c>
      <c r="M21" s="7"/>
    </row>
    <row r="22" spans="1:13" x14ac:dyDescent="0.25">
      <c r="G22" s="14" t="s">
        <v>34</v>
      </c>
      <c r="H22" s="11">
        <f>AVERAGE(H2:H21)</f>
        <v>0.4</v>
      </c>
      <c r="I22" s="11">
        <f t="shared" ref="I22:K22" si="5">AVERAGE(I2:I21)</f>
        <v>0.75</v>
      </c>
      <c r="J22" s="11">
        <f t="shared" si="5"/>
        <v>1.6</v>
      </c>
      <c r="K22" s="11">
        <f t="shared" si="5"/>
        <v>1.25</v>
      </c>
      <c r="L22" s="15">
        <f>SUM(L2:L21)</f>
        <v>80</v>
      </c>
      <c r="M22" s="19"/>
    </row>
    <row r="23" spans="1:13" x14ac:dyDescent="0.25">
      <c r="G23" s="13" t="s">
        <v>35</v>
      </c>
      <c r="H23" s="10">
        <f>_xlfn.STDEV.P(H2:H21)</f>
        <v>0.4898979485566356</v>
      </c>
      <c r="I23" s="10">
        <f t="shared" ref="I23:K23" si="6">_xlfn.STDEV.P(I2:I21)</f>
        <v>0.76648548583779463</v>
      </c>
      <c r="J23" s="10">
        <f t="shared" si="6"/>
        <v>0.5830951894845301</v>
      </c>
      <c r="K23" s="10">
        <f t="shared" si="6"/>
        <v>0.76648548583779463</v>
      </c>
    </row>
    <row r="24" spans="1:13" x14ac:dyDescent="0.25">
      <c r="G24" s="17" t="s">
        <v>36</v>
      </c>
      <c r="H24" s="21">
        <f>H23/SQRT($L$22)</f>
        <v>5.4772255750516606E-2</v>
      </c>
      <c r="I24" s="21">
        <f t="shared" ref="I24:K24" si="7">I23/SQRT($L$22)</f>
        <v>8.5695682505013054E-2</v>
      </c>
      <c r="J24" s="21">
        <f t="shared" si="7"/>
        <v>6.5192024052026495E-2</v>
      </c>
      <c r="K24" s="21">
        <f t="shared" si="7"/>
        <v>8.5695682505013054E-2</v>
      </c>
      <c r="L24" s="16"/>
    </row>
    <row r="25" spans="1:13" x14ac:dyDescent="0.25">
      <c r="G25" s="22" t="s">
        <v>37</v>
      </c>
      <c r="H25" s="6">
        <f>SUM(H2:H21)</f>
        <v>8</v>
      </c>
      <c r="I25" s="6">
        <f t="shared" ref="I25:K25" si="8">SUM(I2:I21)</f>
        <v>15</v>
      </c>
      <c r="J25" s="6">
        <f t="shared" si="8"/>
        <v>32</v>
      </c>
      <c r="K25" s="6">
        <f t="shared" si="8"/>
        <v>25</v>
      </c>
    </row>
    <row r="39" spans="7:7" x14ac:dyDescent="0.25">
      <c r="G39" s="28" t="s">
        <v>42</v>
      </c>
    </row>
  </sheetData>
  <mergeCells count="1">
    <mergeCell ref="O1:R1"/>
  </mergeCells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Tibou. vs. Magn. diffus</vt:lpstr>
      <vt:lpstr>Tibou. vs. Tibou. diffus</vt:lpstr>
      <vt:lpstr>Spot-Light Tibou vs. Magn. iL</vt:lpstr>
      <vt:lpstr>Spot-Light Tibou vs. Magn. gL</vt:lpstr>
      <vt:lpstr>Spot-Light Tibou vs. Tibou. iL</vt:lpstr>
      <vt:lpstr>Spot-Light Tibou vs. Tibou. gL</vt:lpstr>
    </vt:vector>
  </TitlesOfParts>
  <Company>...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BeeWee</dc:creator>
  <cp:lastModifiedBy>BeeWee</cp:lastModifiedBy>
  <dcterms:created xsi:type="dcterms:W3CDTF">2016-03-11T10:16:09Z</dcterms:created>
  <dcterms:modified xsi:type="dcterms:W3CDTF">2017-05-07T18:27:40Z</dcterms:modified>
</cp:coreProperties>
</file>